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42000s\42487\001\DataOut\2021-08-31 Public Addendum No.1\"/>
    </mc:Choice>
  </mc:AlternateContent>
  <xr:revisionPtr revIDLastSave="0" documentId="13_ncr:1_{A7E4420A-ACE2-470D-9187-07C25968BB2A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0 42 43" sheetId="6" r:id="rId1"/>
  </sheets>
  <definedNames>
    <definedName name="_xlnm.Print_Area" localSheetId="0">'00 42 43'!$A$1:$G$239</definedName>
    <definedName name="_xlnm.Print_Titles" localSheetId="0">'00 42 43'!$1:$11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6" l="1"/>
  <c r="G134" i="6" l="1"/>
  <c r="G133" i="6"/>
  <c r="G132" i="6"/>
  <c r="F221" i="6" l="1"/>
  <c r="B216" i="6"/>
  <c r="G25" i="6" l="1"/>
  <c r="G24" i="6"/>
  <c r="G23" i="6"/>
  <c r="G22" i="6"/>
  <c r="G143" i="6" l="1"/>
  <c r="G142" i="6"/>
  <c r="G68" i="6"/>
  <c r="G67" i="6"/>
  <c r="G113" i="6" l="1"/>
  <c r="G119" i="6"/>
  <c r="G144" i="6" l="1"/>
  <c r="G131" i="6"/>
  <c r="G130" i="6"/>
  <c r="G129" i="6"/>
  <c r="G128" i="6"/>
  <c r="G127" i="6"/>
  <c r="G126" i="6"/>
  <c r="G125" i="6"/>
  <c r="G163" i="6" l="1"/>
  <c r="A157" i="6"/>
  <c r="A158" i="6" s="1"/>
  <c r="A159" i="6" s="1"/>
  <c r="A160" i="6" s="1"/>
  <c r="A161" i="6" s="1"/>
  <c r="A162" i="6" s="1"/>
  <c r="A163" i="6" s="1"/>
  <c r="A62" i="6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B217" i="6" l="1"/>
  <c r="G162" i="6"/>
  <c r="G161" i="6"/>
  <c r="G160" i="6"/>
  <c r="G158" i="6"/>
  <c r="G157" i="6"/>
  <c r="G156" i="6"/>
  <c r="G152" i="6"/>
  <c r="G146" i="6"/>
  <c r="G145" i="6"/>
  <c r="G124" i="6"/>
  <c r="G123" i="6"/>
  <c r="G122" i="6"/>
  <c r="G121" i="6"/>
  <c r="G120" i="6"/>
  <c r="G115" i="6"/>
  <c r="G114" i="6"/>
  <c r="G112" i="6"/>
  <c r="G111" i="6"/>
  <c r="G110" i="6"/>
  <c r="G109" i="6"/>
  <c r="G71" i="6"/>
  <c r="G65" i="6"/>
  <c r="F57" i="6"/>
  <c r="F217" i="6" s="1"/>
  <c r="G29" i="6"/>
  <c r="G21" i="6"/>
  <c r="G19" i="6"/>
  <c r="G17" i="6"/>
  <c r="G16" i="6"/>
  <c r="G14" i="6"/>
  <c r="F165" i="6" l="1"/>
  <c r="F220" i="6" s="1"/>
  <c r="F153" i="6"/>
  <c r="F219" i="6" s="1"/>
  <c r="G61" i="6"/>
  <c r="F30" i="6"/>
  <c r="F216" i="6" s="1"/>
  <c r="G64" i="6"/>
  <c r="F94" i="6" s="1"/>
  <c r="F218" i="6" s="1"/>
  <c r="G62" i="6" l="1"/>
  <c r="F223" i="6"/>
</calcChain>
</file>

<file path=xl/sharedStrings.xml><?xml version="1.0" encoding="utf-8"?>
<sst xmlns="http://schemas.openxmlformats.org/spreadsheetml/2006/main" count="586" uniqueCount="287">
  <si>
    <t>Bidder's Application</t>
  </si>
  <si>
    <t>Project Item Information</t>
  </si>
  <si>
    <t>Bidder's Proposal</t>
  </si>
  <si>
    <t>Description</t>
  </si>
  <si>
    <t>Specification Section No.</t>
  </si>
  <si>
    <t>Unit of Measure</t>
  </si>
  <si>
    <t>Bid Quantity</t>
  </si>
  <si>
    <t>Unit Price</t>
  </si>
  <si>
    <t>Bid Value</t>
  </si>
  <si>
    <t>Bid Summary</t>
  </si>
  <si>
    <t>SECTION 00 42 43</t>
  </si>
  <si>
    <t>END OF SECTION</t>
  </si>
  <si>
    <t>Bidlist Item No.</t>
  </si>
  <si>
    <t>Developer Awarded Projects - PROPOSAL FORM</t>
  </si>
  <si>
    <t>Total Construction Bid</t>
  </si>
  <si>
    <t>UNIT III: DRAINAGE IMPROVEMENTS</t>
  </si>
  <si>
    <t>UNIT IV: PAVING IMPROVEMENTS</t>
  </si>
  <si>
    <t>UNIT V: STREET LIGHTING IMPROVEMENTS</t>
  </si>
  <si>
    <t>UNIT VI: TRAFFIC SIGNAL IMPROVEMENTS</t>
  </si>
  <si>
    <t>TOTAL UNIT I: WATER IMPROVEMENTS</t>
  </si>
  <si>
    <t>TOTAL UNIT II: SANITARY SEWER IMPROVEMENTS</t>
  </si>
  <si>
    <t>TOTAL UNIT III: DRAINAGE IMPROVEMENTS</t>
  </si>
  <si>
    <t>TOTAL UNIT V: STREET LIGHTING IMPROVEMENTS</t>
  </si>
  <si>
    <t>TOTAL UNIT IV: PAVING IMPROVEMENTS</t>
  </si>
  <si>
    <t xml:space="preserve">Contractor agrees to complete WORK for FINAL ACCEPTANCE within </t>
  </si>
  <si>
    <t>CONTRACT commences to run as provided in the General Conditions.</t>
  </si>
  <si>
    <t>LF</t>
  </si>
  <si>
    <t>02 41 14</t>
  </si>
  <si>
    <t>EA</t>
  </si>
  <si>
    <t>This Bid is submitted by the entity named below:</t>
  </si>
  <si>
    <t>BIDDER:</t>
  </si>
  <si>
    <t>&lt;Company Name Here&gt;</t>
  </si>
  <si>
    <t>&lt;Address Here&gt;</t>
  </si>
  <si>
    <t>&lt;Address Here or Blank&gt;</t>
  </si>
  <si>
    <t>&lt;City, State Zip Code Here&gt;</t>
  </si>
  <si>
    <t>BY:</t>
  </si>
  <si>
    <t>TITLE:</t>
  </si>
  <si>
    <t>DATE:</t>
  </si>
  <si>
    <t>&lt;Title Here&gt;</t>
  </si>
  <si>
    <t>&lt;Date Here&gt;</t>
  </si>
  <si>
    <t>&lt;Name of Principal Here&gt;</t>
  </si>
  <si>
    <t>&lt;Signature Here&gt;</t>
  </si>
  <si>
    <t>working days after the date when the</t>
  </si>
  <si>
    <t>33 05 10</t>
  </si>
  <si>
    <t>33 39 10, 33 39 20</t>
  </si>
  <si>
    <t>33 01 31</t>
  </si>
  <si>
    <t>33 01 30</t>
  </si>
  <si>
    <t>CY</t>
  </si>
  <si>
    <t>0241.1000  Remove Conc Pvmt</t>
  </si>
  <si>
    <t>02 41 15</t>
  </si>
  <si>
    <t>SY</t>
  </si>
  <si>
    <t>02 41 13</t>
  </si>
  <si>
    <t>32 13 13</t>
  </si>
  <si>
    <t>3216.0101  6" Conc Curb and Gutter</t>
  </si>
  <si>
    <t>32 16 13</t>
  </si>
  <si>
    <t>3211.0502  8" Lime Treatment</t>
  </si>
  <si>
    <t>32 11 29</t>
  </si>
  <si>
    <t>3213.0301  4" Conc Sidewalk</t>
  </si>
  <si>
    <t>32 13 20</t>
  </si>
  <si>
    <t>SF</t>
  </si>
  <si>
    <t>31 10 00</t>
  </si>
  <si>
    <t>LS</t>
  </si>
  <si>
    <t>31 23 16</t>
  </si>
  <si>
    <t>32 92 13</t>
  </si>
  <si>
    <t>33 41 10</t>
  </si>
  <si>
    <t>3341.0201  21" RCP, Class III</t>
  </si>
  <si>
    <t>3341.0205  24" RCP, Class III</t>
  </si>
  <si>
    <t>3341.0302  30" RCP, Class III</t>
  </si>
  <si>
    <t>3341.0309  36" RCP, Class III</t>
  </si>
  <si>
    <t>3341.0409  48" RCP, Class III</t>
  </si>
  <si>
    <t>33 49 20</t>
  </si>
  <si>
    <t>3349.0001  4' Storm Junction Box</t>
  </si>
  <si>
    <t>33 49 10</t>
  </si>
  <si>
    <t>3217.1002  Lane Legend Arrow</t>
  </si>
  <si>
    <t>32 17 23</t>
  </si>
  <si>
    <t>2605.0112 Install Elec Serv Pedestal</t>
  </si>
  <si>
    <t>26 05 00</t>
  </si>
  <si>
    <t>26 05 33</t>
  </si>
  <si>
    <t>2605.3015 2" CONDT PVC SCH 80 (T)</t>
  </si>
  <si>
    <t>3441.1502 Ground Box Type B, w/ Apron</t>
  </si>
  <si>
    <t>34 41 10</t>
  </si>
  <si>
    <t>34 41 20</t>
  </si>
  <si>
    <t>3441.3201 LED Lighting Fixture</t>
  </si>
  <si>
    <t>3301.0002  Post-CCTV Inspection</t>
  </si>
  <si>
    <t>3305.0109  Trench Safety</t>
  </si>
  <si>
    <t>0241.1118  4"-12" Pressure Plug</t>
  </si>
  <si>
    <t>3305.0110  Utility Markers</t>
  </si>
  <si>
    <t>33 05 26</t>
  </si>
  <si>
    <t>3311.0141  6" Water Pipe</t>
  </si>
  <si>
    <t>3311.0441  12" Water Pipe</t>
  </si>
  <si>
    <t>33 11 10, 33 11 12</t>
  </si>
  <si>
    <t>3311.0001  Ductile Iron Water Fittings w/ Restraint</t>
  </si>
  <si>
    <t>33 11 11</t>
  </si>
  <si>
    <t>33 12 25</t>
  </si>
  <si>
    <t>3312.3002  6" Gate Valve</t>
  </si>
  <si>
    <t>33 12 20</t>
  </si>
  <si>
    <t>3312.3005  12" Gate Valve</t>
  </si>
  <si>
    <t>3301.0101  Manhole Vacuum Testing</t>
  </si>
  <si>
    <t>3331.3401  Ductile Iron Sewer Fittings</t>
  </si>
  <si>
    <t xml:space="preserve">33 11 11 </t>
  </si>
  <si>
    <t>33 39 60</t>
  </si>
  <si>
    <t>VF</t>
  </si>
  <si>
    <t>3110.0102  6"-12" Tree Removal</t>
  </si>
  <si>
    <t>31 37 00</t>
  </si>
  <si>
    <t>3217.0501  24" SLD Pvmt Marking HAE (W)</t>
  </si>
  <si>
    <t>3217.1003  Lane Legend DBL Arrow</t>
  </si>
  <si>
    <t>3217.1004  Lane Legend Only</t>
  </si>
  <si>
    <t>3312.0117  Connection to Existing 4"-12" Water Main</t>
  </si>
  <si>
    <t>3312.2201  2" Water Service, Meter  Reconnection</t>
  </si>
  <si>
    <t>33 12 10</t>
  </si>
  <si>
    <t>99 99 04</t>
  </si>
  <si>
    <t>3312.3003  8" Gate Valve</t>
  </si>
  <si>
    <t>99 99 05</t>
  </si>
  <si>
    <t>99 99 06</t>
  </si>
  <si>
    <t>99 99 07</t>
  </si>
  <si>
    <t>33 11 10, 33 31 12, 33 31 20</t>
  </si>
  <si>
    <t>99 99 10</t>
  </si>
  <si>
    <t>99 99 11</t>
  </si>
  <si>
    <t>0241.4401  Remove Headwall/SET</t>
  </si>
  <si>
    <t>99 99 12</t>
  </si>
  <si>
    <t>99 99 13</t>
  </si>
  <si>
    <t>99 99 14</t>
  </si>
  <si>
    <t>3441.1405 No. 2 Insulated Elec Conduit</t>
  </si>
  <si>
    <t>2605.0111 Furnish/Install Elec Serv Pedestal</t>
  </si>
  <si>
    <t>2605.3015  2" CONDT PVC SCH 80 (T)</t>
  </si>
  <si>
    <t>2605.3016  2" CONDT PVC SCH 80 (B)</t>
  </si>
  <si>
    <t>2605.3025  3" CONDT PVC SCH 80 (T)</t>
  </si>
  <si>
    <t>3441.1001  3-Sect Signal Head Assmbly</t>
  </si>
  <si>
    <t>3441.1002  4-Sect Signal Head Assmbly</t>
  </si>
  <si>
    <t>3441.1011  Ped Signal Head Assmbly</t>
  </si>
  <si>
    <t>3441.1031  Audible Pedestrian Pushbutton Station</t>
  </si>
  <si>
    <t>3441.1209  Furnish/Install BBU System EXT Mounted</t>
  </si>
  <si>
    <t>3441.1230  Furnish/Install Radar Presence Detection Device</t>
  </si>
  <si>
    <t>3441.1231  Furnish/Install Radar Advance Detection Device</t>
  </si>
  <si>
    <t>3441.1234  Furnish/Install Radar Cable</t>
  </si>
  <si>
    <t>3441.1311  5/C 14 AWG Multi-Conductor Cable</t>
  </si>
  <si>
    <t>3441.1312  7/C 14 AWG Multi-Conductor Cable</t>
  </si>
  <si>
    <t>3441.1315  20/C 14 AWG Multi-Conductor Cable</t>
  </si>
  <si>
    <t>3441.1322  3/C 14 AWG Multi-Conductor Cable</t>
  </si>
  <si>
    <t>3441.1409  NO 8 Insulated Elec Condr</t>
  </si>
  <si>
    <t>3441.1503  Ground Box Type D, w/Apron</t>
  </si>
  <si>
    <t>3441.1601  Furnish/Install 5' Pedestrian Push Button Pole</t>
  </si>
  <si>
    <t>3441.1603  Furnish/Install 10' - 14' Ped Pole Assmbly</t>
  </si>
  <si>
    <t>3441.1611  Furnish/Install Type 41 Signal Pole</t>
  </si>
  <si>
    <t>3441.1615  Furnish/Install Type 45 Signal Pole</t>
  </si>
  <si>
    <t>3441.1625  Furnish/Install Mast Arm 52' - 60'</t>
  </si>
  <si>
    <t>3441.1701  TY 1 Signal Foundation</t>
  </si>
  <si>
    <t>3441.1703  TY 3 Signal Foundation</t>
  </si>
  <si>
    <t>3441.1705  TY 5 Signal Foundation</t>
  </si>
  <si>
    <t>3441.1715  Signal Cabinet Foundation - 352i &amp; BBU</t>
  </si>
  <si>
    <t>3441.1741  Furnish/Install 352i Controller Cabinet Assembly</t>
  </si>
  <si>
    <t>34 41 30</t>
  </si>
  <si>
    <t>99 99 15</t>
  </si>
  <si>
    <t>99 99 16</t>
  </si>
  <si>
    <t>99 99 17</t>
  </si>
  <si>
    <t>3311.0241  8" Water Pipe</t>
  </si>
  <si>
    <t>3341.0103  18" RCP, Class III</t>
  </si>
  <si>
    <t>3291.0100  Topsoil</t>
  </si>
  <si>
    <t>32 91 19</t>
  </si>
  <si>
    <t>UNIT PRICE BID - EAST BAILEY BOSWELL ROAD</t>
  </si>
  <si>
    <t>IPRC21-0050</t>
  </si>
  <si>
    <t>0241.0800 Remove Rip Rap</t>
  </si>
  <si>
    <t>0241.1100 Remove Asphalt Pvmt</t>
  </si>
  <si>
    <t>0241.0300  Remove ADA Ramp</t>
  </si>
  <si>
    <t>3441.4108  Remove Sign Panel and Post</t>
  </si>
  <si>
    <t>0241.3014  Remove 21" Storm Line</t>
  </si>
  <si>
    <t>0241.3015  Remove 24" Storm Line</t>
  </si>
  <si>
    <t>0241.3023  Remove 48" Storm Line</t>
  </si>
  <si>
    <t>3441.3501 Salvage Street Light Pole</t>
  </si>
  <si>
    <t>9999.0004 12"x8" Reducer</t>
  </si>
  <si>
    <t>9999.0005 Controlled Low Strength Material</t>
  </si>
  <si>
    <t>8" Ductile Iron Sanitary Sewer Pipe</t>
  </si>
  <si>
    <t>8" SDR 26 PVC Sanitary Sewer Pipe</t>
  </si>
  <si>
    <t>15" SDR 26 PVC Sanitary Sewer Pipe</t>
  </si>
  <si>
    <t>0241.2103 8" Sewer Abandonment Plug</t>
  </si>
  <si>
    <t>33 05 22</t>
  </si>
  <si>
    <t>3339.1003 Extra Depth Manhole</t>
  </si>
  <si>
    <t>3339.0001 Epoxy Manhole Liner</t>
  </si>
  <si>
    <t>3305.0107 Manhole Adjustment, Minor</t>
  </si>
  <si>
    <t>33 05 14</t>
  </si>
  <si>
    <t>0241.3102  18" Storm Abandonment Plug</t>
  </si>
  <si>
    <t>0241.3103  21" Storm Abandonment Plug</t>
  </si>
  <si>
    <t>0241.3104  24" Storm Abandonment Plug</t>
  </si>
  <si>
    <t>0241.3108  36" Storm Abandonment Plug</t>
  </si>
  <si>
    <t>0241.3110  42" Storm Abandonment Plug</t>
  </si>
  <si>
    <t>0241.3017  Remove 30" Storm Line</t>
  </si>
  <si>
    <t>3341.0402 42" RCP, Class III</t>
  </si>
  <si>
    <t>3341.0503 54" RCP, Class III</t>
  </si>
  <si>
    <t>3341.0602 60" RCP, Class III</t>
  </si>
  <si>
    <t>3341.1305 6x6 Box Culvert</t>
  </si>
  <si>
    <t>3341.1404 7x6 Box Culvert</t>
  </si>
  <si>
    <t>3349.0002  5' Storm Junction Box</t>
  </si>
  <si>
    <t>3349.0003 6' Storm Junction Box</t>
  </si>
  <si>
    <t>3349.0102 4' Stacked Manhole</t>
  </si>
  <si>
    <t>3305.0112 Concrete Collar</t>
  </si>
  <si>
    <t>3349.6001  10' Recessed Inlet</t>
  </si>
  <si>
    <t>3349.6002  15' Recessed Inlet</t>
  </si>
  <si>
    <t>3349.7001  4' Drop Inlet</t>
  </si>
  <si>
    <t>3349.7003  6' Drop Inlet</t>
  </si>
  <si>
    <t>33 05 17</t>
  </si>
  <si>
    <t>3137.0102 Large Stone Riprap, dry</t>
  </si>
  <si>
    <t>99 99 08</t>
  </si>
  <si>
    <t>99 99 09</t>
  </si>
  <si>
    <t>3213.0106 11" Conc Pvmt</t>
  </si>
  <si>
    <t>3213.0206  11" Conc Pvmt HES</t>
  </si>
  <si>
    <t>3212.0505  8" Asphalt Base Type B (Detour)</t>
  </si>
  <si>
    <t>32 12 16</t>
  </si>
  <si>
    <t>3213.0504  Barrier Free Ramp Type M-2</t>
  </si>
  <si>
    <t>3213.0509 Barrier Free Ramp, Type C-2</t>
  </si>
  <si>
    <t xml:space="preserve">3213.0506  Barrier Free Ramp, Type P‐1  </t>
  </si>
  <si>
    <t>3217.0101 6" SLD Pvmt Marking HAS (W)</t>
  </si>
  <si>
    <t>3217.0102 6" SLD Pvmt Marking HAS (Y)</t>
  </si>
  <si>
    <t>3217.0103 6" BRK Pvmt Marking HAS (W)</t>
  </si>
  <si>
    <t>3217.0104 6" DOT Pvmt Marking HAS (W)</t>
  </si>
  <si>
    <t>3217.028" SLD Pvmt Marking HAS (W)</t>
  </si>
  <si>
    <t>3217.0401 18" SLD Pvmt Marking HAE (W)</t>
  </si>
  <si>
    <t>3217.2104  REFL Raised Marker TY II‐C‐R</t>
  </si>
  <si>
    <t>3217.2103  REFL Raised Marker TY II-A-A</t>
  </si>
  <si>
    <t>3232.0201  TxDOT Std Ret Wall - RW 1 (L) A</t>
  </si>
  <si>
    <t>32 32 13</t>
  </si>
  <si>
    <t>3217.4301 Remove 4" Pvmt Marking</t>
  </si>
  <si>
    <t>3217.4303 Remove 8" Pvmt Marking</t>
  </si>
  <si>
    <t>3217.4307 Remove Raised Marker</t>
  </si>
  <si>
    <t xml:space="preserve">3441.4003 Furnish/Install Alum Sign Ground Mount City Std. </t>
  </si>
  <si>
    <t>3441.1645  Furnish/Install Type 33A Arm</t>
  </si>
  <si>
    <t>3441.3003 Rdwy Illum Assmbly TY 18</t>
  </si>
  <si>
    <t>3441.3302 Rdwy Illum Foundation TY 3</t>
  </si>
  <si>
    <t>3292.0100 Block Sod Placement</t>
  </si>
  <si>
    <t>3292.0400  Seeding, Hydromulch</t>
  </si>
  <si>
    <t>3292.0500  Seeding, Soil Retention Blanket</t>
  </si>
  <si>
    <t>3441.1221  Furnish/Install Model 712 Preemption Detector</t>
  </si>
  <si>
    <t>3441.1408  NO 6 Insulated Elec Condr</t>
  </si>
  <si>
    <t>3441.1413  NO 6 Bare Elec Condr SLD</t>
  </si>
  <si>
    <t>3441.1502  Ground Box Type B, w/Apron</t>
  </si>
  <si>
    <t>3441.1612  Furnish/Install Type 42 Signal Pole</t>
  </si>
  <si>
    <t>3441.1623  Furnish/Install Mast Arm 16' - 36'</t>
  </si>
  <si>
    <t>3441.1901  Powder Coat Sig Pole and MA 16' - 36'</t>
  </si>
  <si>
    <t>3441.1903  Powder Coat Sig Pole and MA 52' - 60'</t>
  </si>
  <si>
    <t>3441.1904  Powder Coat Ped Pole</t>
  </si>
  <si>
    <t>3441.1905  Powder Coat Ped Pushbutton Pole</t>
  </si>
  <si>
    <t>3441.3052  Furnish/Install LED Lighting Fixture (187 watt ATB2 Cobra Head)</t>
  </si>
  <si>
    <t>3441.4001  Furnish/Install Alum Sign Mast Arm Mount</t>
  </si>
  <si>
    <t>9999.0006 Auto Flushing Device</t>
  </si>
  <si>
    <t>9999.0007 Water-Tight Hinged Manhole Frame, Cover and Grade Rings</t>
  </si>
  <si>
    <t>9999.0008 Controlled Low Strength Material</t>
  </si>
  <si>
    <t>9999.0009 TxDOT PJB</t>
  </si>
  <si>
    <t>9999.0010 TxDOT CH-PW-O</t>
  </si>
  <si>
    <t>9999.0011 TxDOT Wingwall PW-1, HW=7', (4:1)</t>
  </si>
  <si>
    <t>9999.0011 Monolithic Concrete Median Nose</t>
  </si>
  <si>
    <t>9999.0012 6" SLD Pvmt Marking HAE (Black)</t>
  </si>
  <si>
    <t>9999.0013 12" DOT Pvmt Marking HAS (W)</t>
  </si>
  <si>
    <t>9999.0014 18" SLD Pvmt Marking HAE (Y)</t>
  </si>
  <si>
    <t>9999.0015 Yield Lines</t>
  </si>
  <si>
    <t>9999.0016 Flexible Delineator Post (Y)</t>
  </si>
  <si>
    <t>99 99 18</t>
  </si>
  <si>
    <t>99 99 19</t>
  </si>
  <si>
    <t>TOTAL UNIT VI: TRAFFIC SIGNAL IMPROVEMENTS</t>
  </si>
  <si>
    <t>2605.3034  4" CONDT PVC SCH 80 (B)</t>
  </si>
  <si>
    <t>UNIT II: SANITARY SEWER IMPROVEMENTS</t>
  </si>
  <si>
    <t>UNIT I: WATER IMPROVEMENTS</t>
  </si>
  <si>
    <t>0330.0001 Concrete Encase Sewer Pipe</t>
  </si>
  <si>
    <t>03 30 00</t>
  </si>
  <si>
    <t>16" Ductile Iron Sanitary Sewer Pipe</t>
  </si>
  <si>
    <t>3305.1104 30" Casing By Other Than Open Cut</t>
  </si>
  <si>
    <t>9999.0017 Remove Gravel Driveway</t>
  </si>
  <si>
    <t>9999.0018 Remove Cattle Guard</t>
  </si>
  <si>
    <t>9999.0019 Remove Gate</t>
  </si>
  <si>
    <t>9999.0020  Opticom Detector Cable</t>
  </si>
  <si>
    <t>9999.0021 PTZ Camera</t>
  </si>
  <si>
    <t>9999.0022  PTZ Camera Cable</t>
  </si>
  <si>
    <t>99 99 20</t>
  </si>
  <si>
    <t>99 99 21</t>
  </si>
  <si>
    <t>99 99 22</t>
  </si>
  <si>
    <t>9999.0023 Controlled Low Strength Material Backfill Between Manholes</t>
  </si>
  <si>
    <t>99 99 23</t>
  </si>
  <si>
    <t>3339.1002 4' Drop Manhole</t>
  </si>
  <si>
    <t>3339.1001   4' Manhole</t>
  </si>
  <si>
    <t>33 39 10,  33 39 20</t>
  </si>
  <si>
    <t>3312.0001 Fire Hydrant</t>
  </si>
  <si>
    <t xml:space="preserve">33 12 40 </t>
  </si>
  <si>
    <t>3125.0101  SWPPP  ≥ 1 acre</t>
  </si>
  <si>
    <t>31 25 00</t>
  </si>
  <si>
    <t>9999.0023 Remove and Dispose of Fence</t>
  </si>
  <si>
    <t>3123.0101  Unclassified Excavation by Plan (Cut:25,203 , Fill:10,851 )</t>
  </si>
  <si>
    <t>0171.0101 Construction Staking</t>
  </si>
  <si>
    <t>01 71 23</t>
  </si>
  <si>
    <t>0171.0102 As-Built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</si>
</sst>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39" x14ac:knownFonts="1"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20"/>
      <name val="Arial"/>
      <family val="2"/>
    </font>
    <font>
      <b/>
      <u/>
      <sz val="11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Times New Roman"/>
      <family val="1"/>
    </font>
    <font>
      <b/>
      <sz val="10"/>
      <color rgb="FF0070C0"/>
      <name val="Times New Roman"/>
      <family val="1"/>
    </font>
    <font>
      <b/>
      <sz val="10"/>
      <color theme="4"/>
      <name val="Times New Roman"/>
      <family val="1"/>
    </font>
    <font>
      <sz val="11"/>
      <color theme="4"/>
      <name val="Times New Roman"/>
      <family val="1"/>
    </font>
    <font>
      <sz val="11"/>
      <color theme="1"/>
      <name val="Calibri"/>
      <family val="2"/>
    </font>
    <font>
      <sz val="12"/>
      <name val="Times New Roman"/>
      <family val="1"/>
    </font>
    <font>
      <sz val="14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2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1" fillId="0" borderId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6" fillId="0" borderId="0"/>
    <xf numFmtId="43" fontId="7" fillId="0" borderId="0" applyFont="0" applyFill="0" applyBorder="0" applyAlignment="0" applyProtection="0"/>
  </cellStyleXfs>
  <cellXfs count="196">
    <xf numFmtId="0" fontId="0" fillId="0" borderId="0" xfId="0"/>
    <xf numFmtId="0" fontId="6" fillId="0" borderId="0" xfId="37" applyFont="1" applyProtection="1"/>
    <xf numFmtId="0" fontId="6" fillId="0" borderId="0" xfId="37" applyFont="1"/>
    <xf numFmtId="0" fontId="7" fillId="0" borderId="0" xfId="37" applyFont="1" applyAlignment="1" applyProtection="1">
      <alignment horizontal="center"/>
    </xf>
    <xf numFmtId="0" fontId="2" fillId="0" borderId="0" xfId="37" applyFont="1"/>
    <xf numFmtId="0" fontId="2" fillId="0" borderId="0" xfId="37" applyFont="1" applyBorder="1" applyAlignment="1" applyProtection="1"/>
    <xf numFmtId="0" fontId="25" fillId="0" borderId="0" xfId="37" applyFont="1" applyFill="1" applyBorder="1" applyAlignment="1" applyProtection="1">
      <alignment horizontal="right" wrapText="1"/>
    </xf>
    <xf numFmtId="0" fontId="26" fillId="0" borderId="0" xfId="37" applyFont="1" applyProtection="1"/>
    <xf numFmtId="0" fontId="2" fillId="0" borderId="0" xfId="37" applyFont="1" applyProtection="1"/>
    <xf numFmtId="0" fontId="28" fillId="0" borderId="0" xfId="37" applyFont="1" applyFill="1" applyBorder="1" applyAlignment="1" applyProtection="1">
      <alignment horizontal="left" wrapText="1"/>
    </xf>
    <xf numFmtId="0" fontId="4" fillId="0" borderId="0" xfId="37" applyFont="1" applyBorder="1" applyProtection="1"/>
    <xf numFmtId="0" fontId="4" fillId="0" borderId="0" xfId="37" applyFont="1" applyBorder="1" applyAlignment="1" applyProtection="1">
      <alignment horizontal="right"/>
    </xf>
    <xf numFmtId="164" fontId="4" fillId="0" borderId="0" xfId="37" applyNumberFormat="1" applyFont="1" applyBorder="1" applyAlignment="1" applyProtection="1">
      <alignment horizontal="right"/>
    </xf>
    <xf numFmtId="164" fontId="27" fillId="0" borderId="0" xfId="37" applyNumberFormat="1" applyFont="1" applyBorder="1" applyAlignment="1" applyProtection="1">
      <alignment horizontal="right"/>
    </xf>
    <xf numFmtId="0" fontId="25" fillId="0" borderId="0" xfId="37" applyFont="1" applyFill="1" applyBorder="1" applyAlignment="1" applyProtection="1">
      <alignment horizontal="left" vertical="top" wrapText="1"/>
    </xf>
    <xf numFmtId="0" fontId="33" fillId="24" borderId="13" xfId="37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left" wrapText="1"/>
    </xf>
    <xf numFmtId="0" fontId="34" fillId="0" borderId="0" xfId="37" applyFont="1" applyFill="1" applyBorder="1" applyAlignment="1" applyProtection="1">
      <alignment horizontal="left" wrapText="1"/>
    </xf>
    <xf numFmtId="0" fontId="32" fillId="0" borderId="0" xfId="37" applyFont="1" applyFill="1" applyBorder="1" applyAlignment="1" applyProtection="1">
      <alignment horizontal="left" wrapText="1"/>
    </xf>
    <xf numFmtId="0" fontId="3" fillId="0" borderId="0" xfId="37" applyFont="1" applyAlignment="1" applyProtection="1">
      <alignment horizontal="center"/>
    </xf>
    <xf numFmtId="0" fontId="6" fillId="0" borderId="0" xfId="37" applyFont="1" applyAlignment="1" applyProtection="1">
      <alignment horizontal="center"/>
    </xf>
    <xf numFmtId="0" fontId="4" fillId="0" borderId="0" xfId="37" applyFont="1" applyBorder="1" applyAlignment="1" applyProtection="1">
      <alignment horizontal="center"/>
    </xf>
    <xf numFmtId="0" fontId="25" fillId="0" borderId="0" xfId="37" applyFont="1" applyFill="1" applyBorder="1" applyAlignment="1" applyProtection="1">
      <alignment horizontal="center" vertical="top" wrapText="1"/>
    </xf>
    <xf numFmtId="0" fontId="6" fillId="0" borderId="0" xfId="37" applyFont="1" applyAlignment="1">
      <alignment horizontal="center"/>
    </xf>
    <xf numFmtId="164" fontId="4" fillId="0" borderId="15" xfId="37" applyNumberFormat="1" applyFont="1" applyBorder="1" applyAlignment="1" applyProtection="1">
      <alignment horizontal="right" vertical="center"/>
    </xf>
    <xf numFmtId="164" fontId="30" fillId="0" borderId="0" xfId="37" applyNumberFormat="1" applyFont="1" applyBorder="1" applyAlignment="1" applyProtection="1">
      <alignment vertical="center"/>
    </xf>
    <xf numFmtId="49" fontId="31" fillId="0" borderId="14" xfId="37" applyNumberFormat="1" applyFont="1" applyFill="1" applyBorder="1" applyAlignment="1" applyProtection="1">
      <alignment horizontal="right" vertical="center" wrapText="1"/>
    </xf>
    <xf numFmtId="49" fontId="31" fillId="0" borderId="15" xfId="37" applyNumberFormat="1" applyFont="1" applyFill="1" applyBorder="1" applyAlignment="1" applyProtection="1">
      <alignment horizontal="right" vertical="center" wrapText="1"/>
    </xf>
    <xf numFmtId="164" fontId="4" fillId="0" borderId="16" xfId="37" applyNumberFormat="1" applyFont="1" applyBorder="1" applyAlignment="1" applyProtection="1">
      <alignment horizontal="right" vertical="center"/>
    </xf>
    <xf numFmtId="164" fontId="4" fillId="0" borderId="18" xfId="37" applyNumberFormat="1" applyFont="1" applyBorder="1" applyAlignment="1" applyProtection="1">
      <alignment horizontal="right" vertical="center"/>
    </xf>
    <xf numFmtId="164" fontId="4" fillId="0" borderId="19" xfId="37" applyNumberFormat="1" applyFont="1" applyBorder="1" applyAlignment="1" applyProtection="1">
      <alignment horizontal="right" vertical="center"/>
    </xf>
    <xf numFmtId="0" fontId="6" fillId="0" borderId="36" xfId="37" applyFont="1" applyBorder="1"/>
    <xf numFmtId="0" fontId="28" fillId="0" borderId="37" xfId="38" applyFont="1" applyBorder="1" applyAlignment="1">
      <alignment horizontal="left" vertical="top" wrapText="1"/>
    </xf>
    <xf numFmtId="0" fontId="28" fillId="0" borderId="37" xfId="37" applyFont="1" applyBorder="1" applyAlignment="1">
      <alignment horizontal="left" vertical="center" wrapText="1"/>
    </xf>
    <xf numFmtId="0" fontId="4" fillId="0" borderId="37" xfId="37" applyFont="1" applyFill="1" applyBorder="1" applyAlignment="1">
      <alignment horizontal="center"/>
    </xf>
    <xf numFmtId="3" fontId="28" fillId="0" borderId="37" xfId="45" applyNumberFormat="1" applyFont="1" applyBorder="1" applyAlignment="1">
      <alignment horizontal="center" wrapText="1"/>
    </xf>
    <xf numFmtId="164" fontId="4" fillId="0" borderId="39" xfId="37" applyNumberFormat="1" applyFont="1" applyBorder="1" applyAlignment="1" applyProtection="1">
      <alignment horizontal="left" vertical="center"/>
    </xf>
    <xf numFmtId="0" fontId="28" fillId="0" borderId="39" xfId="38" applyNumberFormat="1" applyFont="1" applyFill="1" applyBorder="1" applyAlignment="1">
      <alignment horizontal="left" vertical="center" wrapText="1"/>
    </xf>
    <xf numFmtId="164" fontId="4" fillId="0" borderId="39" xfId="37" applyNumberFormat="1" applyFont="1" applyBorder="1" applyAlignment="1" applyProtection="1">
      <alignment horizontal="center" vertical="center"/>
    </xf>
    <xf numFmtId="0" fontId="28" fillId="0" borderId="39" xfId="38" applyFont="1" applyFill="1" applyBorder="1" applyAlignment="1">
      <alignment horizontal="center" vertical="center" wrapText="1"/>
    </xf>
    <xf numFmtId="3" fontId="28" fillId="0" borderId="39" xfId="38" applyNumberFormat="1" applyFont="1" applyFill="1" applyBorder="1" applyAlignment="1">
      <alignment horizontal="center" vertical="center" wrapText="1"/>
    </xf>
    <xf numFmtId="164" fontId="28" fillId="0" borderId="39" xfId="37" applyNumberFormat="1" applyFont="1" applyFill="1" applyBorder="1" applyAlignment="1" applyProtection="1">
      <alignment horizontal="right" vertical="center" wrapText="1"/>
      <protection locked="0"/>
    </xf>
    <xf numFmtId="0" fontId="28" fillId="0" borderId="41" xfId="38" applyFont="1" applyFill="1" applyBorder="1" applyAlignment="1">
      <alignment horizontal="center" vertical="center" wrapText="1"/>
    </xf>
    <xf numFmtId="0" fontId="28" fillId="0" borderId="43" xfId="38" applyFont="1" applyFill="1" applyBorder="1" applyAlignment="1">
      <alignment horizontal="center" vertical="center" wrapText="1"/>
    </xf>
    <xf numFmtId="164" fontId="4" fillId="0" borderId="42" xfId="37" applyNumberFormat="1" applyFont="1" applyBorder="1" applyAlignment="1" applyProtection="1">
      <alignment horizontal="left" vertical="center"/>
    </xf>
    <xf numFmtId="0" fontId="28" fillId="0" borderId="42" xfId="38" applyFont="1" applyFill="1" applyBorder="1" applyAlignment="1">
      <alignment horizontal="center" vertical="center" wrapText="1"/>
    </xf>
    <xf numFmtId="164" fontId="28" fillId="0" borderId="42" xfId="37" applyNumberFormat="1" applyFont="1" applyFill="1" applyBorder="1" applyAlignment="1" applyProtection="1">
      <alignment horizontal="right" vertical="center" wrapText="1"/>
      <protection locked="0"/>
    </xf>
    <xf numFmtId="0" fontId="28" fillId="0" borderId="44" xfId="38" applyFont="1" applyFill="1" applyBorder="1" applyAlignment="1">
      <alignment horizontal="center" vertical="center" wrapText="1"/>
    </xf>
    <xf numFmtId="164" fontId="4" fillId="0" borderId="45" xfId="37" applyNumberFormat="1" applyFont="1" applyBorder="1" applyAlignment="1" applyProtection="1">
      <alignment horizontal="left" vertical="center"/>
    </xf>
    <xf numFmtId="164" fontId="4" fillId="0" borderId="45" xfId="37" applyNumberFormat="1" applyFont="1" applyBorder="1" applyAlignment="1" applyProtection="1">
      <alignment horizontal="center" vertical="center"/>
    </xf>
    <xf numFmtId="3" fontId="4" fillId="0" borderId="45" xfId="37" applyNumberFormat="1" applyFont="1" applyFill="1" applyBorder="1" applyAlignment="1" applyProtection="1">
      <alignment horizontal="center" vertical="center"/>
    </xf>
    <xf numFmtId="164" fontId="28" fillId="0" borderId="45" xfId="37" applyNumberFormat="1" applyFont="1" applyFill="1" applyBorder="1" applyAlignment="1" applyProtection="1">
      <alignment horizontal="right" vertical="center" wrapText="1"/>
      <protection locked="0"/>
    </xf>
    <xf numFmtId="0" fontId="28" fillId="0" borderId="39" xfId="37" applyFont="1" applyBorder="1" applyAlignment="1">
      <alignment horizontal="left" vertical="top" wrapText="1"/>
    </xf>
    <xf numFmtId="0" fontId="28" fillId="0" borderId="39" xfId="38" applyFont="1" applyBorder="1" applyAlignment="1">
      <alignment horizontal="left" vertical="top" wrapText="1"/>
    </xf>
    <xf numFmtId="0" fontId="28" fillId="0" borderId="39" xfId="37" applyFont="1" applyBorder="1" applyAlignment="1">
      <alignment horizontal="center" vertical="center" wrapText="1"/>
    </xf>
    <xf numFmtId="0" fontId="28" fillId="0" borderId="39" xfId="38" applyFont="1" applyBorder="1" applyAlignment="1">
      <alignment horizontal="center" vertical="center" wrapText="1"/>
    </xf>
    <xf numFmtId="0" fontId="28" fillId="0" borderId="45" xfId="38" applyFont="1" applyFill="1" applyBorder="1" applyAlignment="1">
      <alignment horizontal="center" vertical="center" wrapText="1"/>
    </xf>
    <xf numFmtId="0" fontId="28" fillId="0" borderId="45" xfId="38" applyNumberFormat="1" applyFont="1" applyFill="1" applyBorder="1" applyAlignment="1">
      <alignment horizontal="left" vertical="center" wrapText="1"/>
    </xf>
    <xf numFmtId="3" fontId="28" fillId="0" borderId="45" xfId="38" applyNumberFormat="1" applyFont="1" applyFill="1" applyBorder="1" applyAlignment="1">
      <alignment horizontal="center" vertical="center" wrapText="1"/>
    </xf>
    <xf numFmtId="0" fontId="28" fillId="0" borderId="42" xfId="38" applyNumberFormat="1" applyFont="1" applyFill="1" applyBorder="1" applyAlignment="1">
      <alignment horizontal="left" vertical="center" wrapText="1"/>
    </xf>
    <xf numFmtId="164" fontId="4" fillId="0" borderId="39" xfId="37" applyNumberFormat="1" applyFont="1" applyBorder="1" applyAlignment="1">
      <alignment horizontal="left" vertical="center"/>
    </xf>
    <xf numFmtId="0" fontId="28" fillId="0" borderId="39" xfId="37" applyFont="1" applyBorder="1" applyAlignment="1">
      <alignment horizontal="left" vertical="center" wrapText="1"/>
    </xf>
    <xf numFmtId="0" fontId="28" fillId="0" borderId="39" xfId="37" applyFont="1" applyFill="1" applyBorder="1" applyAlignment="1" applyProtection="1">
      <alignment horizontal="left" vertical="center" wrapText="1"/>
    </xf>
    <xf numFmtId="0" fontId="28" fillId="0" borderId="39" xfId="37" applyFont="1" applyFill="1" applyBorder="1" applyAlignment="1" applyProtection="1">
      <alignment horizontal="center" vertical="center" wrapText="1"/>
    </xf>
    <xf numFmtId="3" fontId="28" fillId="0" borderId="39" xfId="37" applyNumberFormat="1" applyFont="1" applyFill="1" applyBorder="1" applyAlignment="1" applyProtection="1">
      <alignment horizontal="center" vertical="center" wrapText="1"/>
    </xf>
    <xf numFmtId="3" fontId="28" fillId="0" borderId="39" xfId="37" applyNumberFormat="1" applyFont="1" applyBorder="1" applyAlignment="1">
      <alignment horizontal="center" vertical="center" wrapText="1"/>
    </xf>
    <xf numFmtId="7" fontId="28" fillId="0" borderId="39" xfId="37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37" applyNumberFormat="1" applyFont="1" applyBorder="1" applyAlignment="1">
      <alignment horizontal="left" vertical="center"/>
    </xf>
    <xf numFmtId="0" fontId="28" fillId="0" borderId="45" xfId="37" applyFont="1" applyBorder="1" applyAlignment="1">
      <alignment horizontal="left" vertical="center" wrapText="1"/>
    </xf>
    <xf numFmtId="0" fontId="28" fillId="0" borderId="45" xfId="37" applyFont="1" applyBorder="1" applyAlignment="1">
      <alignment horizontal="center" vertical="center" wrapText="1"/>
    </xf>
    <xf numFmtId="3" fontId="28" fillId="0" borderId="45" xfId="37" applyNumberFormat="1" applyFont="1" applyFill="1" applyBorder="1" applyAlignment="1" applyProtection="1">
      <alignment horizontal="center" vertical="center" wrapText="1"/>
    </xf>
    <xf numFmtId="164" fontId="30" fillId="0" borderId="45" xfId="37" applyNumberFormat="1" applyFont="1" applyBorder="1" applyAlignment="1" applyProtection="1">
      <alignment horizontal="center" vertical="center"/>
    </xf>
    <xf numFmtId="0" fontId="28" fillId="0" borderId="42" xfId="37" applyFont="1" applyFill="1" applyBorder="1" applyAlignment="1" applyProtection="1">
      <alignment horizontal="left" vertical="center" wrapText="1"/>
    </xf>
    <xf numFmtId="0" fontId="28" fillId="0" borderId="42" xfId="37" applyFont="1" applyFill="1" applyBorder="1" applyAlignment="1" applyProtection="1">
      <alignment horizontal="center" vertical="center" wrapText="1"/>
    </xf>
    <xf numFmtId="164" fontId="4" fillId="0" borderId="13" xfId="37" applyNumberFormat="1" applyFont="1" applyBorder="1" applyAlignment="1" applyProtection="1">
      <alignment horizontal="right" vertical="center"/>
    </xf>
    <xf numFmtId="164" fontId="4" fillId="0" borderId="28" xfId="37" applyNumberFormat="1" applyFont="1" applyBorder="1" applyAlignment="1" applyProtection="1">
      <alignment horizontal="right" vertical="center"/>
    </xf>
    <xf numFmtId="3" fontId="28" fillId="0" borderId="39" xfId="37" applyNumberFormat="1" applyFont="1" applyBorder="1" applyAlignment="1">
      <alignment horizontal="center" wrapText="1"/>
    </xf>
    <xf numFmtId="0" fontId="28" fillId="0" borderId="42" xfId="37" applyNumberFormat="1" applyFont="1" applyFill="1" applyBorder="1" applyAlignment="1" applyProtection="1">
      <alignment horizontal="center" vertical="center" wrapText="1"/>
    </xf>
    <xf numFmtId="164" fontId="4" fillId="0" borderId="39" xfId="37" applyNumberFormat="1" applyFont="1" applyBorder="1" applyAlignment="1" applyProtection="1">
      <alignment horizontal="right" vertical="center"/>
      <protection locked="0"/>
    </xf>
    <xf numFmtId="164" fontId="4" fillId="0" borderId="42" xfId="37" applyNumberFormat="1" applyFont="1" applyBorder="1" applyAlignment="1" applyProtection="1">
      <alignment horizontal="right" vertical="center"/>
      <protection locked="0"/>
    </xf>
    <xf numFmtId="164" fontId="4" fillId="0" borderId="41" xfId="37" applyNumberFormat="1" applyFont="1" applyBorder="1" applyAlignment="1" applyProtection="1">
      <alignment horizontal="right" vertical="center"/>
    </xf>
    <xf numFmtId="7" fontId="28" fillId="0" borderId="42" xfId="37" applyNumberFormat="1" applyFont="1" applyFill="1" applyBorder="1" applyAlignment="1" applyProtection="1">
      <alignment horizontal="right" vertical="center" wrapText="1"/>
      <protection locked="0"/>
    </xf>
    <xf numFmtId="164" fontId="4" fillId="0" borderId="43" xfId="37" applyNumberFormat="1" applyFont="1" applyBorder="1" applyAlignment="1" applyProtection="1">
      <alignment horizontal="right" vertical="center"/>
    </xf>
    <xf numFmtId="0" fontId="28" fillId="0" borderId="45" xfId="37" applyFont="1" applyFill="1" applyBorder="1" applyAlignment="1" applyProtection="1">
      <alignment horizontal="left" vertical="center" wrapText="1"/>
    </xf>
    <xf numFmtId="0" fontId="28" fillId="0" borderId="45" xfId="37" applyFont="1" applyFill="1" applyBorder="1" applyAlignment="1" applyProtection="1">
      <alignment horizontal="center" vertical="center" wrapText="1"/>
    </xf>
    <xf numFmtId="7" fontId="28" fillId="0" borderId="45" xfId="37" applyNumberFormat="1" applyFont="1" applyFill="1" applyBorder="1" applyAlignment="1" applyProtection="1">
      <alignment horizontal="right" vertical="center" wrapText="1"/>
      <protection locked="0"/>
    </xf>
    <xf numFmtId="164" fontId="4" fillId="0" borderId="44" xfId="37" applyNumberFormat="1" applyFont="1" applyBorder="1" applyAlignment="1" applyProtection="1">
      <alignment horizontal="right" vertical="center"/>
    </xf>
    <xf numFmtId="49" fontId="31" fillId="0" borderId="26" xfId="37" applyNumberFormat="1" applyFont="1" applyFill="1" applyBorder="1" applyAlignment="1" applyProtection="1">
      <alignment horizontal="right" vertical="center" wrapText="1"/>
    </xf>
    <xf numFmtId="49" fontId="31" fillId="0" borderId="18" xfId="37" applyNumberFormat="1" applyFont="1" applyFill="1" applyBorder="1" applyAlignment="1" applyProtection="1">
      <alignment horizontal="right" vertical="center" wrapText="1"/>
    </xf>
    <xf numFmtId="0" fontId="28" fillId="0" borderId="38" xfId="38" applyFont="1" applyBorder="1" applyAlignment="1">
      <alignment horizontal="center" vertical="center" wrapText="1"/>
    </xf>
    <xf numFmtId="0" fontId="28" fillId="0" borderId="42" xfId="38" applyFont="1" applyBorder="1" applyAlignment="1">
      <alignment horizontal="center" vertical="center" wrapText="1"/>
    </xf>
    <xf numFmtId="0" fontId="28" fillId="0" borderId="38" xfId="37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0" fillId="0" borderId="42" xfId="0" applyBorder="1"/>
    <xf numFmtId="0" fontId="28" fillId="0" borderId="42" xfId="37" applyFont="1" applyBorder="1" applyAlignment="1">
      <alignment horizontal="left" vertical="center" wrapText="1"/>
    </xf>
    <xf numFmtId="0" fontId="28" fillId="0" borderId="38" xfId="37" applyFont="1" applyBorder="1" applyAlignment="1">
      <alignment horizontal="center" vertical="center" wrapText="1"/>
    </xf>
    <xf numFmtId="0" fontId="28" fillId="0" borderId="42" xfId="37" applyFont="1" applyBorder="1" applyAlignment="1">
      <alignment horizontal="center" vertical="center" wrapText="1"/>
    </xf>
    <xf numFmtId="7" fontId="28" fillId="0" borderId="38" xfId="37" applyNumberFormat="1" applyFont="1" applyBorder="1" applyAlignment="1" applyProtection="1">
      <alignment horizontal="right" vertical="center" wrapText="1"/>
      <protection locked="0"/>
    </xf>
    <xf numFmtId="7" fontId="28" fillId="0" borderId="39" xfId="37" applyNumberFormat="1" applyFont="1" applyBorder="1" applyAlignment="1" applyProtection="1">
      <alignment horizontal="right" vertical="center" wrapText="1"/>
      <protection locked="0"/>
    </xf>
    <xf numFmtId="7" fontId="28" fillId="0" borderId="42" xfId="37" applyNumberFormat="1" applyFont="1" applyBorder="1" applyAlignment="1" applyProtection="1">
      <alignment horizontal="right" vertical="center" wrapText="1"/>
      <protection locked="0"/>
    </xf>
    <xf numFmtId="164" fontId="4" fillId="0" borderId="40" xfId="37" applyNumberFormat="1" applyFont="1" applyBorder="1" applyAlignment="1">
      <alignment horizontal="right" vertical="center"/>
    </xf>
    <xf numFmtId="164" fontId="4" fillId="0" borderId="41" xfId="37" applyNumberFormat="1" applyFont="1" applyBorder="1" applyAlignment="1">
      <alignment horizontal="right" vertical="center"/>
    </xf>
    <xf numFmtId="164" fontId="4" fillId="0" borderId="43" xfId="37" applyNumberFormat="1" applyFont="1" applyBorder="1" applyAlignment="1">
      <alignment horizontal="right" vertical="center"/>
    </xf>
    <xf numFmtId="164" fontId="30" fillId="0" borderId="44" xfId="37" applyNumberFormat="1" applyFont="1" applyBorder="1" applyAlignment="1" applyProtection="1">
      <alignment horizontal="center" vertical="center"/>
    </xf>
    <xf numFmtId="0" fontId="4" fillId="0" borderId="45" xfId="37" applyFont="1" applyBorder="1" applyAlignment="1" applyProtection="1">
      <alignment horizontal="center" vertical="center"/>
    </xf>
    <xf numFmtId="0" fontId="4" fillId="0" borderId="45" xfId="37" applyFont="1" applyFill="1" applyBorder="1" applyAlignment="1" applyProtection="1">
      <alignment horizontal="center" vertical="center"/>
    </xf>
    <xf numFmtId="164" fontId="4" fillId="0" borderId="45" xfId="37" applyNumberFormat="1" applyFont="1" applyBorder="1" applyAlignment="1" applyProtection="1">
      <alignment horizontal="right" vertical="center"/>
      <protection locked="0"/>
    </xf>
    <xf numFmtId="164" fontId="28" fillId="0" borderId="47" xfId="37" applyNumberFormat="1" applyFont="1" applyFill="1" applyBorder="1" applyAlignment="1" applyProtection="1">
      <alignment horizontal="right" vertical="center" wrapText="1"/>
      <protection locked="0"/>
    </xf>
    <xf numFmtId="164" fontId="4" fillId="0" borderId="46" xfId="37" applyNumberFormat="1" applyFont="1" applyBorder="1" applyAlignment="1" applyProtection="1">
      <alignment horizontal="right" vertical="center"/>
    </xf>
    <xf numFmtId="3" fontId="28" fillId="0" borderId="39" xfId="38" applyNumberFormat="1" applyFont="1" applyFill="1" applyBorder="1" applyAlignment="1">
      <alignment horizontal="center" wrapText="1"/>
    </xf>
    <xf numFmtId="0" fontId="6" fillId="0" borderId="0" xfId="37" applyFont="1" applyBorder="1"/>
    <xf numFmtId="164" fontId="4" fillId="0" borderId="39" xfId="37" applyNumberFormat="1" applyFont="1" applyFill="1" applyBorder="1" applyAlignment="1" applyProtection="1">
      <alignment horizontal="left" vertical="center"/>
    </xf>
    <xf numFmtId="0" fontId="28" fillId="0" borderId="39" xfId="37" applyFont="1" applyFill="1" applyBorder="1" applyAlignment="1">
      <alignment horizontal="left" vertical="top" wrapText="1"/>
    </xf>
    <xf numFmtId="0" fontId="28" fillId="0" borderId="39" xfId="37" applyFont="1" applyFill="1" applyBorder="1" applyAlignment="1">
      <alignment horizontal="center" vertical="center" wrapText="1"/>
    </xf>
    <xf numFmtId="3" fontId="6" fillId="0" borderId="0" xfId="37" applyNumberFormat="1" applyFont="1"/>
    <xf numFmtId="0" fontId="28" fillId="0" borderId="47" xfId="38" applyFont="1" applyFill="1" applyBorder="1" applyAlignment="1">
      <alignment horizontal="center" vertical="center" wrapText="1"/>
    </xf>
    <xf numFmtId="164" fontId="4" fillId="0" borderId="47" xfId="37" applyNumberFormat="1" applyFont="1" applyBorder="1" applyAlignment="1" applyProtection="1">
      <alignment horizontal="left" vertical="center"/>
    </xf>
    <xf numFmtId="3" fontId="28" fillId="0" borderId="47" xfId="38" applyNumberFormat="1" applyFont="1" applyFill="1" applyBorder="1" applyAlignment="1">
      <alignment horizontal="center" vertical="center" wrapText="1"/>
    </xf>
    <xf numFmtId="0" fontId="6" fillId="25" borderId="0" xfId="37" applyFont="1" applyFill="1"/>
    <xf numFmtId="0" fontId="28" fillId="0" borderId="48" xfId="38" applyFont="1" applyBorder="1" applyAlignment="1">
      <alignment horizontal="left" vertical="top" wrapText="1"/>
    </xf>
    <xf numFmtId="0" fontId="28" fillId="0" borderId="48" xfId="37" applyFont="1" applyBorder="1" applyAlignment="1">
      <alignment horizontal="left" vertical="center" wrapText="1"/>
    </xf>
    <xf numFmtId="0" fontId="4" fillId="0" borderId="48" xfId="37" applyFont="1" applyFill="1" applyBorder="1" applyAlignment="1">
      <alignment horizontal="center"/>
    </xf>
    <xf numFmtId="3" fontId="28" fillId="0" borderId="48" xfId="45" applyNumberFormat="1" applyFont="1" applyBorder="1" applyAlignment="1">
      <alignment horizontal="center" wrapText="1"/>
    </xf>
    <xf numFmtId="164" fontId="30" fillId="0" borderId="24" xfId="37" applyNumberFormat="1" applyFont="1" applyBorder="1" applyAlignment="1" applyProtection="1">
      <alignment horizontal="center" vertical="center"/>
    </xf>
    <xf numFmtId="164" fontId="30" fillId="0" borderId="49" xfId="37" applyNumberFormat="1" applyFont="1" applyBorder="1" applyAlignment="1" applyProtection="1">
      <alignment horizontal="center" vertical="center"/>
    </xf>
    <xf numFmtId="164" fontId="27" fillId="0" borderId="14" xfId="37" applyNumberFormat="1" applyFont="1" applyBorder="1" applyAlignment="1" applyProtection="1">
      <alignment horizontal="right"/>
    </xf>
    <xf numFmtId="164" fontId="27" fillId="0" borderId="16" xfId="37" applyNumberFormat="1" applyFont="1" applyBorder="1" applyAlignment="1" applyProtection="1">
      <alignment horizontal="right"/>
    </xf>
    <xf numFmtId="0" fontId="2" fillId="0" borderId="18" xfId="37" applyFont="1" applyBorder="1" applyAlignment="1" applyProtection="1">
      <alignment horizontal="right" vertical="center"/>
    </xf>
    <xf numFmtId="0" fontId="2" fillId="0" borderId="19" xfId="37" applyFont="1" applyBorder="1" applyAlignment="1" applyProtection="1">
      <alignment horizontal="right" vertical="center"/>
    </xf>
    <xf numFmtId="0" fontId="27" fillId="0" borderId="0" xfId="37" applyFont="1" applyAlignment="1" applyProtection="1">
      <alignment horizontal="center"/>
    </xf>
    <xf numFmtId="0" fontId="4" fillId="0" borderId="0" xfId="37" applyFont="1" applyAlignment="1" applyProtection="1">
      <alignment horizontal="center"/>
    </xf>
    <xf numFmtId="0" fontId="29" fillId="0" borderId="0" xfId="37" applyFont="1" applyAlignment="1" applyProtection="1">
      <alignment horizontal="center"/>
    </xf>
    <xf numFmtId="164" fontId="30" fillId="0" borderId="14" xfId="37" applyNumberFormat="1" applyFont="1" applyBorder="1" applyAlignment="1" applyProtection="1">
      <alignment horizontal="center" vertical="center"/>
    </xf>
    <xf numFmtId="164" fontId="30" fillId="0" borderId="15" xfId="37" applyNumberFormat="1" applyFont="1" applyBorder="1" applyAlignment="1" applyProtection="1">
      <alignment horizontal="center" vertical="center"/>
    </xf>
    <xf numFmtId="164" fontId="30" fillId="0" borderId="16" xfId="37" applyNumberFormat="1" applyFont="1" applyBorder="1" applyAlignment="1" applyProtection="1">
      <alignment horizontal="center" vertical="center"/>
    </xf>
    <xf numFmtId="0" fontId="26" fillId="0" borderId="24" xfId="37" applyFont="1" applyBorder="1" applyAlignment="1" applyProtection="1">
      <alignment horizontal="center" vertical="center" wrapText="1"/>
    </xf>
    <xf numFmtId="0" fontId="26" fillId="0" borderId="25" xfId="37" applyFont="1" applyBorder="1" applyAlignment="1" applyProtection="1">
      <alignment horizontal="center" vertical="center" wrapText="1"/>
    </xf>
    <xf numFmtId="0" fontId="26" fillId="0" borderId="26" xfId="37" applyFont="1" applyBorder="1" applyAlignment="1" applyProtection="1">
      <alignment horizontal="center" vertical="center" wrapText="1"/>
    </xf>
    <xf numFmtId="0" fontId="26" fillId="0" borderId="18" xfId="37" applyFont="1" applyBorder="1" applyAlignment="1" applyProtection="1">
      <alignment horizontal="center" vertical="center" wrapText="1"/>
    </xf>
    <xf numFmtId="0" fontId="26" fillId="0" borderId="19" xfId="37" applyFont="1" applyBorder="1" applyAlignment="1" applyProtection="1">
      <alignment horizontal="center" vertical="center" wrapText="1"/>
    </xf>
    <xf numFmtId="0" fontId="26" fillId="0" borderId="17" xfId="37" applyFont="1" applyBorder="1" applyAlignment="1" applyProtection="1">
      <alignment horizontal="center" vertical="center" wrapText="1"/>
    </xf>
    <xf numFmtId="0" fontId="26" fillId="0" borderId="0" xfId="37" applyFont="1" applyBorder="1" applyAlignment="1" applyProtection="1">
      <alignment horizontal="center" vertical="center" wrapText="1"/>
    </xf>
    <xf numFmtId="0" fontId="26" fillId="0" borderId="10" xfId="37" applyFont="1" applyBorder="1" applyAlignment="1" applyProtection="1">
      <alignment horizontal="center" vertical="center" wrapText="1"/>
    </xf>
    <xf numFmtId="0" fontId="26" fillId="0" borderId="27" xfId="37" applyFont="1" applyBorder="1" applyAlignment="1" applyProtection="1">
      <alignment horizontal="center" vertical="center" wrapText="1"/>
    </xf>
    <xf numFmtId="0" fontId="26" fillId="0" borderId="13" xfId="37" applyFont="1" applyBorder="1" applyAlignment="1" applyProtection="1">
      <alignment horizontal="center" vertical="center" wrapText="1"/>
    </xf>
    <xf numFmtId="0" fontId="26" fillId="0" borderId="28" xfId="37" applyFont="1" applyBorder="1" applyAlignment="1" applyProtection="1">
      <alignment horizontal="center" vertical="center" wrapText="1"/>
    </xf>
    <xf numFmtId="49" fontId="31" fillId="0" borderId="27" xfId="37" applyNumberFormat="1" applyFont="1" applyFill="1" applyBorder="1" applyAlignment="1" applyProtection="1">
      <alignment horizontal="right" vertical="center" wrapText="1"/>
    </xf>
    <xf numFmtId="49" fontId="31" fillId="0" borderId="13" xfId="37" applyNumberFormat="1" applyFont="1" applyFill="1" applyBorder="1" applyAlignment="1" applyProtection="1">
      <alignment horizontal="right" vertical="center" wrapText="1"/>
    </xf>
    <xf numFmtId="49" fontId="31" fillId="0" borderId="28" xfId="37" applyNumberFormat="1" applyFont="1" applyFill="1" applyBorder="1" applyAlignment="1" applyProtection="1">
      <alignment horizontal="right" vertical="center" wrapText="1"/>
    </xf>
    <xf numFmtId="164" fontId="4" fillId="0" borderId="27" xfId="37" applyNumberFormat="1" applyFont="1" applyBorder="1" applyAlignment="1" applyProtection="1">
      <alignment horizontal="right" vertical="center"/>
    </xf>
    <xf numFmtId="164" fontId="4" fillId="0" borderId="28" xfId="37" applyNumberFormat="1" applyFont="1" applyBorder="1" applyAlignment="1" applyProtection="1">
      <alignment horizontal="right" vertical="center"/>
    </xf>
    <xf numFmtId="0" fontId="3" fillId="0" borderId="0" xfId="37" applyFont="1" applyAlignment="1" applyProtection="1">
      <alignment horizontal="center"/>
    </xf>
    <xf numFmtId="0" fontId="2" fillId="0" borderId="0" xfId="37" applyFont="1" applyBorder="1" applyAlignment="1" applyProtection="1">
      <alignment horizontal="center" vertical="center"/>
    </xf>
    <xf numFmtId="0" fontId="25" fillId="0" borderId="0" xfId="37" applyFont="1" applyFill="1" applyBorder="1" applyAlignment="1" applyProtection="1">
      <alignment horizontal="right" wrapText="1"/>
    </xf>
    <xf numFmtId="0" fontId="2" fillId="0" borderId="0" xfId="37" applyFont="1" applyBorder="1" applyAlignment="1" applyProtection="1">
      <alignment horizontal="right" vertical="center"/>
    </xf>
    <xf numFmtId="0" fontId="25" fillId="0" borderId="0" xfId="37" applyFont="1" applyFill="1" applyBorder="1" applyAlignment="1" applyProtection="1">
      <alignment horizontal="center" wrapText="1"/>
    </xf>
    <xf numFmtId="0" fontId="34" fillId="0" borderId="0" xfId="37" applyFont="1" applyFill="1" applyBorder="1" applyAlignment="1" applyProtection="1">
      <alignment horizontal="left" wrapText="1"/>
    </xf>
    <xf numFmtId="0" fontId="35" fillId="0" borderId="0" xfId="0" applyFont="1" applyAlignment="1">
      <alignment horizontal="left"/>
    </xf>
    <xf numFmtId="0" fontId="34" fillId="0" borderId="29" xfId="37" applyFont="1" applyFill="1" applyBorder="1" applyAlignment="1" applyProtection="1">
      <alignment horizontal="left" wrapText="1"/>
    </xf>
    <xf numFmtId="0" fontId="35" fillId="0" borderId="29" xfId="0" applyFont="1" applyBorder="1" applyAlignment="1">
      <alignment horizontal="left" wrapText="1"/>
    </xf>
    <xf numFmtId="0" fontId="25" fillId="0" borderId="0" xfId="37" applyFont="1" applyFill="1" applyBorder="1" applyAlignment="1" applyProtection="1">
      <alignment horizontal="left" vertical="top" wrapText="1"/>
    </xf>
    <xf numFmtId="0" fontId="28" fillId="0" borderId="11" xfId="37" applyFont="1" applyFill="1" applyBorder="1" applyAlignment="1" applyProtection="1">
      <alignment horizontal="right" vertical="center" wrapText="1"/>
    </xf>
    <xf numFmtId="0" fontId="28" fillId="0" borderId="12" xfId="37" applyFont="1" applyFill="1" applyBorder="1" applyAlignment="1" applyProtection="1">
      <alignment horizontal="right" vertical="center" wrapText="1"/>
    </xf>
    <xf numFmtId="0" fontId="28" fillId="0" borderId="20" xfId="37" applyFont="1" applyFill="1" applyBorder="1" applyAlignment="1" applyProtection="1">
      <alignment horizontal="right" vertical="center" wrapText="1"/>
    </xf>
    <xf numFmtId="0" fontId="4" fillId="0" borderId="21" xfId="37" applyFont="1" applyBorder="1" applyAlignment="1" applyProtection="1">
      <alignment horizontal="center" vertical="center"/>
    </xf>
    <xf numFmtId="0" fontId="4" fillId="0" borderId="22" xfId="37" applyFont="1" applyBorder="1" applyAlignment="1" applyProtection="1">
      <alignment horizontal="center" vertical="center"/>
    </xf>
    <xf numFmtId="0" fontId="4" fillId="0" borderId="23" xfId="37" applyFont="1" applyBorder="1" applyAlignment="1" applyProtection="1">
      <alignment horizontal="center" vertical="center"/>
    </xf>
    <xf numFmtId="164" fontId="4" fillId="0" borderId="30" xfId="37" applyNumberFormat="1" applyFont="1" applyBorder="1" applyAlignment="1" applyProtection="1">
      <alignment horizontal="right"/>
    </xf>
    <xf numFmtId="0" fontId="4" fillId="0" borderId="31" xfId="37" applyFont="1" applyBorder="1" applyAlignment="1" applyProtection="1">
      <alignment horizontal="right"/>
    </xf>
    <xf numFmtId="0" fontId="28" fillId="0" borderId="17" xfId="37" applyFont="1" applyFill="1" applyBorder="1" applyAlignment="1" applyProtection="1">
      <alignment horizontal="right" vertical="center" wrapText="1"/>
    </xf>
    <xf numFmtId="0" fontId="28" fillId="0" borderId="0" xfId="37" applyFont="1" applyFill="1" applyBorder="1" applyAlignment="1" applyProtection="1">
      <alignment horizontal="right" vertical="center" wrapText="1"/>
    </xf>
    <xf numFmtId="0" fontId="28" fillId="0" borderId="10" xfId="37" applyFont="1" applyFill="1" applyBorder="1" applyAlignment="1" applyProtection="1">
      <alignment horizontal="right" vertical="center" wrapText="1"/>
    </xf>
    <xf numFmtId="164" fontId="4" fillId="0" borderId="34" xfId="37" applyNumberFormat="1" applyFont="1" applyBorder="1" applyAlignment="1" applyProtection="1">
      <alignment horizontal="right"/>
    </xf>
    <xf numFmtId="0" fontId="4" fillId="0" borderId="35" xfId="37" applyFont="1" applyBorder="1" applyAlignment="1" applyProtection="1">
      <alignment horizontal="right"/>
    </xf>
    <xf numFmtId="0" fontId="4" fillId="0" borderId="21" xfId="37" applyFont="1" applyBorder="1" applyAlignment="1" applyProtection="1">
      <alignment horizontal="right"/>
    </xf>
    <xf numFmtId="0" fontId="4" fillId="0" borderId="23" xfId="37" applyFont="1" applyBorder="1" applyAlignment="1" applyProtection="1">
      <alignment horizontal="right"/>
    </xf>
    <xf numFmtId="7" fontId="28" fillId="0" borderId="14" xfId="37" applyNumberFormat="1" applyFont="1" applyBorder="1" applyAlignment="1" applyProtection="1">
      <alignment horizontal="center" vertical="center" wrapText="1"/>
      <protection locked="0"/>
    </xf>
    <xf numFmtId="7" fontId="28" fillId="0" borderId="16" xfId="37" applyNumberFormat="1" applyFont="1" applyBorder="1" applyAlignment="1" applyProtection="1">
      <alignment horizontal="center" vertical="center" wrapText="1"/>
      <protection locked="0"/>
    </xf>
    <xf numFmtId="164" fontId="4" fillId="0" borderId="32" xfId="37" applyNumberFormat="1" applyFont="1" applyBorder="1" applyAlignment="1" applyProtection="1">
      <alignment horizontal="right"/>
    </xf>
    <xf numFmtId="164" fontId="4" fillId="0" borderId="33" xfId="37" applyNumberFormat="1" applyFont="1" applyBorder="1" applyAlignment="1" applyProtection="1">
      <alignment horizontal="right"/>
    </xf>
    <xf numFmtId="164" fontId="28" fillId="0" borderId="17" xfId="37" applyNumberFormat="1" applyFont="1" applyFill="1" applyBorder="1" applyAlignment="1" applyProtection="1">
      <alignment horizontal="right" vertical="center" wrapText="1"/>
    </xf>
    <xf numFmtId="0" fontId="2" fillId="0" borderId="13" xfId="37" applyFont="1" applyBorder="1" applyAlignment="1" applyProtection="1">
      <alignment horizontal="center" vertical="center"/>
    </xf>
    <xf numFmtId="164" fontId="4" fillId="0" borderId="26" xfId="37" applyNumberFormat="1" applyFont="1" applyBorder="1" applyAlignment="1" applyProtection="1">
      <alignment horizontal="right" vertical="center"/>
    </xf>
    <xf numFmtId="164" fontId="4" fillId="0" borderId="18" xfId="37" applyNumberFormat="1" applyFont="1" applyBorder="1" applyAlignment="1" applyProtection="1">
      <alignment horizontal="right" vertical="center"/>
    </xf>
    <xf numFmtId="164" fontId="4" fillId="0" borderId="19" xfId="37" applyNumberFormat="1" applyFont="1" applyBorder="1" applyAlignment="1" applyProtection="1">
      <alignment horizontal="right" vertical="center"/>
    </xf>
    <xf numFmtId="0" fontId="37" fillId="0" borderId="0" xfId="37" applyFont="1" applyAlignment="1" applyProtection="1">
      <alignment horizontal="center"/>
    </xf>
    <xf numFmtId="0" fontId="38" fillId="0" borderId="13" xfId="37" applyFont="1" applyBorder="1" applyAlignment="1" applyProtection="1">
      <alignment horizontal="center"/>
    </xf>
    <xf numFmtId="164" fontId="4" fillId="0" borderId="14" xfId="37" applyNumberFormat="1" applyFont="1" applyBorder="1" applyAlignment="1" applyProtection="1">
      <alignment horizontal="right" vertical="center"/>
    </xf>
    <xf numFmtId="164" fontId="4" fillId="0" borderId="16" xfId="37" applyNumberFormat="1" applyFont="1" applyBorder="1" applyAlignment="1" applyProtection="1">
      <alignment horizontal="right" vertical="center"/>
    </xf>
    <xf numFmtId="164" fontId="4" fillId="0" borderId="15" xfId="37" applyNumberFormat="1" applyFont="1" applyBorder="1" applyAlignment="1" applyProtection="1">
      <alignment horizontal="center" vertical="center"/>
    </xf>
    <xf numFmtId="164" fontId="4" fillId="0" borderId="16" xfId="37" applyNumberFormat="1" applyFont="1" applyBorder="1" applyAlignment="1" applyProtection="1">
      <alignment horizontal="center" vertical="center"/>
    </xf>
    <xf numFmtId="0" fontId="31" fillId="0" borderId="14" xfId="38" applyFont="1" applyFill="1" applyBorder="1" applyAlignment="1">
      <alignment horizontal="center" vertical="center" wrapText="1"/>
    </xf>
    <xf numFmtId="0" fontId="31" fillId="0" borderId="15" xfId="38" applyFont="1" applyFill="1" applyBorder="1" applyAlignment="1">
      <alignment horizontal="center" vertical="center" wrapText="1"/>
    </xf>
    <xf numFmtId="0" fontId="31" fillId="0" borderId="16" xfId="38" applyFont="1" applyFill="1" applyBorder="1" applyAlignment="1">
      <alignment horizontal="center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A755136A-92EA-438B-B91F-0C67C72641E3}"/>
    <cellStyle name="Normal_Bid Proposal Workbook(PMO Released XXXXXXXX)" xfId="37" xr:uid="{00000000-0005-0000-0000-000025000000}"/>
    <cellStyle name="Normal_New 00 42 4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M242"/>
  <sheetViews>
    <sheetView showZeros="0" tabSelected="1" view="pageBreakPreview" topLeftCell="A19" zoomScale="85" zoomScaleNormal="100" zoomScaleSheetLayoutView="85" workbookViewId="0">
      <selection activeCell="G50" sqref="G50"/>
    </sheetView>
  </sheetViews>
  <sheetFormatPr defaultColWidth="8.7109375" defaultRowHeight="12.75" x14ac:dyDescent="0.2"/>
  <cols>
    <col min="1" max="1" width="13.85546875" style="2" bestFit="1" customWidth="1"/>
    <col min="2" max="2" width="70.7109375" style="2" bestFit="1" customWidth="1"/>
    <col min="3" max="3" width="28.5703125" style="2" bestFit="1" customWidth="1"/>
    <col min="4" max="4" width="14.140625" style="2" bestFit="1" customWidth="1"/>
    <col min="5" max="5" width="11.28515625" style="23" bestFit="1" customWidth="1"/>
    <col min="6" max="6" width="15.85546875" style="2" customWidth="1"/>
    <col min="7" max="7" width="15.7109375" style="2" customWidth="1"/>
    <col min="8" max="16384" width="8.7109375" style="2"/>
  </cols>
  <sheetData>
    <row r="1" spans="1:7" ht="15.75" customHeight="1" x14ac:dyDescent="0.25">
      <c r="A1" s="1"/>
      <c r="B1" s="131" t="s">
        <v>10</v>
      </c>
      <c r="C1" s="131"/>
      <c r="D1" s="131"/>
      <c r="E1" s="131"/>
      <c r="F1" s="1"/>
      <c r="G1" s="1"/>
    </row>
    <row r="2" spans="1:7" ht="15.75" customHeight="1" x14ac:dyDescent="0.2">
      <c r="A2" s="1"/>
      <c r="B2" s="132" t="s">
        <v>13</v>
      </c>
      <c r="C2" s="132"/>
      <c r="D2" s="132"/>
      <c r="E2" s="132"/>
      <c r="F2" s="1"/>
      <c r="G2" s="1"/>
    </row>
    <row r="3" spans="1:7" ht="15.75" customHeight="1" x14ac:dyDescent="0.25">
      <c r="A3" s="1"/>
      <c r="B3" s="1"/>
      <c r="C3" s="3"/>
      <c r="D3" s="1"/>
      <c r="E3" s="187" t="s">
        <v>160</v>
      </c>
      <c r="F3" s="187"/>
      <c r="G3" s="187"/>
    </row>
    <row r="4" spans="1:7" ht="15.75" customHeight="1" x14ac:dyDescent="0.2">
      <c r="A4" s="133" t="s">
        <v>159</v>
      </c>
      <c r="B4" s="133"/>
      <c r="C4" s="133"/>
      <c r="D4" s="7"/>
      <c r="E4" s="133" t="s">
        <v>0</v>
      </c>
      <c r="F4" s="133"/>
      <c r="G4" s="133"/>
    </row>
    <row r="5" spans="1:7" ht="15.75" customHeight="1" x14ac:dyDescent="0.2">
      <c r="A5" s="133"/>
      <c r="B5" s="133"/>
      <c r="C5" s="133"/>
      <c r="D5" s="7"/>
      <c r="E5" s="133"/>
      <c r="F5" s="133"/>
      <c r="G5" s="133"/>
    </row>
    <row r="6" spans="1:7" ht="18.600000000000001" customHeight="1" x14ac:dyDescent="0.3">
      <c r="A6" s="188"/>
      <c r="B6" s="188"/>
      <c r="C6" s="188"/>
      <c r="D6" s="1"/>
      <c r="E6" s="20"/>
      <c r="F6" s="1"/>
      <c r="G6" s="1"/>
    </row>
    <row r="7" spans="1:7" ht="15.75" customHeight="1" x14ac:dyDescent="0.2">
      <c r="A7" s="139" t="s">
        <v>1</v>
      </c>
      <c r="B7" s="140"/>
      <c r="C7" s="140"/>
      <c r="D7" s="140"/>
      <c r="E7" s="141"/>
      <c r="F7" s="139" t="s">
        <v>2</v>
      </c>
      <c r="G7" s="141"/>
    </row>
    <row r="8" spans="1:7" ht="15.75" customHeight="1" x14ac:dyDescent="0.2">
      <c r="A8" s="142"/>
      <c r="B8" s="143"/>
      <c r="C8" s="143"/>
      <c r="D8" s="143"/>
      <c r="E8" s="144"/>
      <c r="F8" s="142"/>
      <c r="G8" s="144"/>
    </row>
    <row r="9" spans="1:7" ht="15.75" customHeight="1" x14ac:dyDescent="0.2">
      <c r="A9" s="145"/>
      <c r="B9" s="146"/>
      <c r="C9" s="146"/>
      <c r="D9" s="146"/>
      <c r="E9" s="147"/>
      <c r="F9" s="145"/>
      <c r="G9" s="147"/>
    </row>
    <row r="10" spans="1:7" ht="15.75" customHeight="1" x14ac:dyDescent="0.2">
      <c r="A10" s="137" t="s">
        <v>12</v>
      </c>
      <c r="B10" s="137" t="s">
        <v>3</v>
      </c>
      <c r="C10" s="137" t="s">
        <v>4</v>
      </c>
      <c r="D10" s="137" t="s">
        <v>5</v>
      </c>
      <c r="E10" s="137" t="s">
        <v>6</v>
      </c>
      <c r="F10" s="137" t="s">
        <v>7</v>
      </c>
      <c r="G10" s="137" t="s">
        <v>8</v>
      </c>
    </row>
    <row r="11" spans="1:7" ht="15.75" customHeight="1" x14ac:dyDescent="0.2">
      <c r="A11" s="138"/>
      <c r="B11" s="138"/>
      <c r="C11" s="138"/>
      <c r="D11" s="138"/>
      <c r="E11" s="138"/>
      <c r="F11" s="138"/>
      <c r="G11" s="138"/>
    </row>
    <row r="12" spans="1:7" ht="15.75" customHeight="1" x14ac:dyDescent="0.2">
      <c r="A12" s="193" t="s">
        <v>259</v>
      </c>
      <c r="B12" s="194"/>
      <c r="C12" s="194"/>
      <c r="D12" s="194"/>
      <c r="E12" s="194"/>
      <c r="F12" s="194"/>
      <c r="G12" s="195"/>
    </row>
    <row r="13" spans="1:7" ht="15.75" customHeight="1" x14ac:dyDescent="0.2">
      <c r="A13" s="47">
        <v>1</v>
      </c>
      <c r="B13" s="48" t="s">
        <v>85</v>
      </c>
      <c r="C13" s="48" t="s">
        <v>27</v>
      </c>
      <c r="D13" s="49" t="s">
        <v>28</v>
      </c>
      <c r="E13" s="50">
        <v>12</v>
      </c>
      <c r="F13" s="51"/>
      <c r="G13" s="86"/>
    </row>
    <row r="14" spans="1:7" ht="15.75" customHeight="1" x14ac:dyDescent="0.2">
      <c r="A14" s="42">
        <v>2</v>
      </c>
      <c r="B14" s="36" t="s">
        <v>84</v>
      </c>
      <c r="C14" s="36" t="s">
        <v>43</v>
      </c>
      <c r="D14" s="38" t="s">
        <v>26</v>
      </c>
      <c r="E14" s="40">
        <v>4352</v>
      </c>
      <c r="F14" s="41"/>
      <c r="G14" s="80">
        <f t="shared" ref="G14:G29" si="0">+F14*E14</f>
        <v>0</v>
      </c>
    </row>
    <row r="15" spans="1:7" ht="15.75" customHeight="1" x14ac:dyDescent="0.2">
      <c r="A15" s="42">
        <v>3</v>
      </c>
      <c r="B15" s="36" t="s">
        <v>86</v>
      </c>
      <c r="C15" s="36" t="s">
        <v>87</v>
      </c>
      <c r="D15" s="38" t="s">
        <v>61</v>
      </c>
      <c r="E15" s="40">
        <v>1</v>
      </c>
      <c r="F15" s="41"/>
      <c r="G15" s="80"/>
    </row>
    <row r="16" spans="1:7" ht="15.75" customHeight="1" x14ac:dyDescent="0.2">
      <c r="A16" s="42">
        <v>4</v>
      </c>
      <c r="B16" s="36" t="s">
        <v>91</v>
      </c>
      <c r="C16" s="36" t="s">
        <v>92</v>
      </c>
      <c r="D16" s="39" t="s">
        <v>61</v>
      </c>
      <c r="E16" s="40">
        <v>1</v>
      </c>
      <c r="F16" s="41"/>
      <c r="G16" s="80">
        <f t="shared" si="0"/>
        <v>0</v>
      </c>
    </row>
    <row r="17" spans="1:7" ht="15.75" customHeight="1" x14ac:dyDescent="0.2">
      <c r="A17" s="42">
        <v>5</v>
      </c>
      <c r="B17" s="36" t="s">
        <v>88</v>
      </c>
      <c r="C17" s="37" t="s">
        <v>90</v>
      </c>
      <c r="D17" s="39" t="s">
        <v>26</v>
      </c>
      <c r="E17" s="40">
        <v>31</v>
      </c>
      <c r="F17" s="41"/>
      <c r="G17" s="80">
        <f t="shared" si="0"/>
        <v>0</v>
      </c>
    </row>
    <row r="18" spans="1:7" ht="15.75" customHeight="1" x14ac:dyDescent="0.2">
      <c r="A18" s="42">
        <v>6</v>
      </c>
      <c r="B18" s="36" t="s">
        <v>155</v>
      </c>
      <c r="C18" s="37" t="s">
        <v>90</v>
      </c>
      <c r="D18" s="39" t="s">
        <v>26</v>
      </c>
      <c r="E18" s="40">
        <v>180</v>
      </c>
      <c r="F18" s="41"/>
      <c r="G18" s="80"/>
    </row>
    <row r="19" spans="1:7" ht="15.75" customHeight="1" x14ac:dyDescent="0.2">
      <c r="A19" s="42">
        <v>7</v>
      </c>
      <c r="B19" s="36" t="s">
        <v>89</v>
      </c>
      <c r="C19" s="37" t="s">
        <v>90</v>
      </c>
      <c r="D19" s="39" t="s">
        <v>26</v>
      </c>
      <c r="E19" s="40">
        <v>4141</v>
      </c>
      <c r="F19" s="41"/>
      <c r="G19" s="80">
        <f t="shared" si="0"/>
        <v>0</v>
      </c>
    </row>
    <row r="20" spans="1:7" ht="15.75" customHeight="1" x14ac:dyDescent="0.2">
      <c r="A20" s="42">
        <v>8</v>
      </c>
      <c r="B20" s="36" t="s">
        <v>278</v>
      </c>
      <c r="C20" s="37" t="s">
        <v>279</v>
      </c>
      <c r="D20" s="39" t="s">
        <v>28</v>
      </c>
      <c r="E20" s="40">
        <v>1</v>
      </c>
      <c r="F20" s="41"/>
      <c r="G20" s="80"/>
    </row>
    <row r="21" spans="1:7" ht="15.75" customHeight="1" x14ac:dyDescent="0.2">
      <c r="A21" s="42">
        <v>9</v>
      </c>
      <c r="B21" s="36" t="s">
        <v>107</v>
      </c>
      <c r="C21" s="36" t="s">
        <v>93</v>
      </c>
      <c r="D21" s="39" t="s">
        <v>28</v>
      </c>
      <c r="E21" s="40">
        <v>2</v>
      </c>
      <c r="F21" s="41"/>
      <c r="G21" s="80">
        <f t="shared" si="0"/>
        <v>0</v>
      </c>
    </row>
    <row r="22" spans="1:7" ht="15.75" customHeight="1" x14ac:dyDescent="0.2">
      <c r="A22" s="42">
        <v>10</v>
      </c>
      <c r="B22" s="36" t="s">
        <v>108</v>
      </c>
      <c r="C22" s="36" t="s">
        <v>109</v>
      </c>
      <c r="D22" s="39" t="s">
        <v>28</v>
      </c>
      <c r="E22" s="40">
        <v>11</v>
      </c>
      <c r="F22" s="41"/>
      <c r="G22" s="80">
        <f t="shared" si="0"/>
        <v>0</v>
      </c>
    </row>
    <row r="23" spans="1:7" ht="15.75" customHeight="1" x14ac:dyDescent="0.2">
      <c r="A23" s="42">
        <v>11</v>
      </c>
      <c r="B23" s="36" t="s">
        <v>94</v>
      </c>
      <c r="C23" s="36" t="s">
        <v>95</v>
      </c>
      <c r="D23" s="39" t="s">
        <v>28</v>
      </c>
      <c r="E23" s="40">
        <v>1</v>
      </c>
      <c r="F23" s="41"/>
      <c r="G23" s="80">
        <f t="shared" si="0"/>
        <v>0</v>
      </c>
    </row>
    <row r="24" spans="1:7" ht="15.75" customHeight="1" x14ac:dyDescent="0.2">
      <c r="A24" s="42">
        <v>12</v>
      </c>
      <c r="B24" s="36" t="s">
        <v>111</v>
      </c>
      <c r="C24" s="36" t="s">
        <v>95</v>
      </c>
      <c r="D24" s="39" t="s">
        <v>28</v>
      </c>
      <c r="E24" s="40">
        <v>12</v>
      </c>
      <c r="F24" s="41"/>
      <c r="G24" s="80">
        <f t="shared" si="0"/>
        <v>0</v>
      </c>
    </row>
    <row r="25" spans="1:7" ht="15.75" customHeight="1" x14ac:dyDescent="0.2">
      <c r="A25" s="42">
        <v>13</v>
      </c>
      <c r="B25" s="36" t="s">
        <v>96</v>
      </c>
      <c r="C25" s="36" t="s">
        <v>95</v>
      </c>
      <c r="D25" s="39" t="s">
        <v>28</v>
      </c>
      <c r="E25" s="40">
        <v>18</v>
      </c>
      <c r="F25" s="41"/>
      <c r="G25" s="80">
        <f t="shared" si="0"/>
        <v>0</v>
      </c>
    </row>
    <row r="26" spans="1:7" ht="15.75" customHeight="1" x14ac:dyDescent="0.2">
      <c r="A26" s="42">
        <v>14</v>
      </c>
      <c r="B26" s="36" t="s">
        <v>169</v>
      </c>
      <c r="C26" s="36" t="s">
        <v>110</v>
      </c>
      <c r="D26" s="39" t="s">
        <v>28</v>
      </c>
      <c r="E26" s="40">
        <v>1</v>
      </c>
      <c r="F26" s="41"/>
      <c r="G26" s="80"/>
    </row>
    <row r="27" spans="1:7" ht="15.75" customHeight="1" x14ac:dyDescent="0.2">
      <c r="A27" s="42">
        <v>15</v>
      </c>
      <c r="B27" s="36" t="s">
        <v>170</v>
      </c>
      <c r="C27" s="36" t="s">
        <v>112</v>
      </c>
      <c r="D27" s="39" t="s">
        <v>26</v>
      </c>
      <c r="E27" s="40">
        <v>360</v>
      </c>
      <c r="F27" s="41"/>
      <c r="G27" s="80"/>
    </row>
    <row r="28" spans="1:7" ht="15.75" customHeight="1" x14ac:dyDescent="0.2">
      <c r="A28" s="42">
        <v>16</v>
      </c>
      <c r="B28" s="36" t="s">
        <v>242</v>
      </c>
      <c r="C28" s="36" t="s">
        <v>113</v>
      </c>
      <c r="D28" s="39" t="s">
        <v>28</v>
      </c>
      <c r="E28" s="40">
        <v>1</v>
      </c>
      <c r="F28" s="41"/>
      <c r="G28" s="80"/>
    </row>
    <row r="29" spans="1:7" ht="15.75" customHeight="1" x14ac:dyDescent="0.2">
      <c r="A29" s="43"/>
      <c r="B29" s="44"/>
      <c r="C29" s="44"/>
      <c r="D29" s="45"/>
      <c r="E29" s="45"/>
      <c r="F29" s="46"/>
      <c r="G29" s="82">
        <f t="shared" si="0"/>
        <v>0</v>
      </c>
    </row>
    <row r="30" spans="1:7" ht="15.75" customHeight="1" x14ac:dyDescent="0.2">
      <c r="A30" s="148" t="s">
        <v>19</v>
      </c>
      <c r="B30" s="149"/>
      <c r="C30" s="149"/>
      <c r="D30" s="149"/>
      <c r="E30" s="149"/>
      <c r="F30" s="151">
        <f>SUM(G12:G29)</f>
        <v>0</v>
      </c>
      <c r="G30" s="152"/>
    </row>
    <row r="31" spans="1:7" ht="15.75" customHeight="1" x14ac:dyDescent="0.2">
      <c r="A31" s="26"/>
      <c r="B31" s="27"/>
      <c r="C31" s="27"/>
      <c r="D31" s="27"/>
      <c r="E31" s="27"/>
      <c r="F31" s="24"/>
      <c r="G31" s="28"/>
    </row>
    <row r="32" spans="1:7" ht="15.75" customHeight="1" x14ac:dyDescent="0.2">
      <c r="A32" s="134" t="s">
        <v>258</v>
      </c>
      <c r="B32" s="191"/>
      <c r="C32" s="191"/>
      <c r="D32" s="191"/>
      <c r="E32" s="191"/>
      <c r="F32" s="191"/>
      <c r="G32" s="192"/>
    </row>
    <row r="33" spans="1:9" ht="15.75" customHeight="1" x14ac:dyDescent="0.2">
      <c r="A33" s="56">
        <v>1</v>
      </c>
      <c r="B33" s="48" t="s">
        <v>83</v>
      </c>
      <c r="C33" s="57" t="s">
        <v>45</v>
      </c>
      <c r="D33" s="56" t="s">
        <v>26</v>
      </c>
      <c r="E33" s="58">
        <v>7921</v>
      </c>
      <c r="F33" s="51"/>
      <c r="G33" s="86"/>
    </row>
    <row r="34" spans="1:9" ht="15.75" customHeight="1" x14ac:dyDescent="0.2">
      <c r="A34" s="39">
        <v>2</v>
      </c>
      <c r="B34" s="36" t="s">
        <v>97</v>
      </c>
      <c r="C34" s="37" t="s">
        <v>46</v>
      </c>
      <c r="D34" s="39" t="s">
        <v>28</v>
      </c>
      <c r="E34" s="40">
        <v>19</v>
      </c>
      <c r="F34" s="41"/>
      <c r="G34" s="80"/>
    </row>
    <row r="35" spans="1:9" ht="15.75" customHeight="1" x14ac:dyDescent="0.2">
      <c r="A35" s="56">
        <v>3</v>
      </c>
      <c r="B35" s="36" t="s">
        <v>84</v>
      </c>
      <c r="C35" s="37" t="s">
        <v>43</v>
      </c>
      <c r="D35" s="39" t="s">
        <v>26</v>
      </c>
      <c r="E35" s="40">
        <v>6400</v>
      </c>
      <c r="F35" s="41"/>
      <c r="G35" s="80"/>
    </row>
    <row r="36" spans="1:9" ht="15.75" customHeight="1" x14ac:dyDescent="0.2">
      <c r="A36" s="39">
        <v>4</v>
      </c>
      <c r="B36" s="36" t="s">
        <v>263</v>
      </c>
      <c r="C36" s="52" t="s">
        <v>175</v>
      </c>
      <c r="D36" s="54" t="s">
        <v>26</v>
      </c>
      <c r="E36" s="40">
        <v>2272</v>
      </c>
      <c r="F36" s="41"/>
      <c r="G36" s="80"/>
    </row>
    <row r="37" spans="1:9" ht="15.75" customHeight="1" x14ac:dyDescent="0.2">
      <c r="A37" s="56">
        <v>5</v>
      </c>
      <c r="B37" s="36" t="s">
        <v>86</v>
      </c>
      <c r="C37" s="37" t="s">
        <v>87</v>
      </c>
      <c r="D37" s="39" t="s">
        <v>28</v>
      </c>
      <c r="E37" s="40">
        <v>10</v>
      </c>
      <c r="F37" s="41"/>
      <c r="G37" s="80"/>
    </row>
    <row r="38" spans="1:9" ht="15.75" customHeight="1" x14ac:dyDescent="0.2">
      <c r="A38" s="39">
        <v>6</v>
      </c>
      <c r="B38" s="36" t="s">
        <v>171</v>
      </c>
      <c r="C38" s="37" t="s">
        <v>115</v>
      </c>
      <c r="D38" s="39" t="s">
        <v>26</v>
      </c>
      <c r="E38" s="40">
        <v>127</v>
      </c>
      <c r="F38" s="41"/>
      <c r="G38" s="80"/>
    </row>
    <row r="39" spans="1:9" ht="15.75" customHeight="1" x14ac:dyDescent="0.2">
      <c r="A39" s="56">
        <v>7</v>
      </c>
      <c r="B39" s="36" t="s">
        <v>172</v>
      </c>
      <c r="C39" s="37" t="s">
        <v>115</v>
      </c>
      <c r="D39" s="39" t="s">
        <v>26</v>
      </c>
      <c r="E39" s="40">
        <v>3064</v>
      </c>
      <c r="F39" s="41"/>
      <c r="G39" s="80"/>
      <c r="I39" s="116"/>
    </row>
    <row r="40" spans="1:9" ht="15.75" customHeight="1" x14ac:dyDescent="0.2">
      <c r="A40" s="39">
        <v>8</v>
      </c>
      <c r="B40" s="36" t="s">
        <v>262</v>
      </c>
      <c r="C40" s="37" t="s">
        <v>115</v>
      </c>
      <c r="D40" s="39" t="s">
        <v>26</v>
      </c>
      <c r="E40" s="40">
        <v>2272</v>
      </c>
      <c r="F40" s="41"/>
      <c r="G40" s="80"/>
    </row>
    <row r="41" spans="1:9" ht="15.75" customHeight="1" x14ac:dyDescent="0.2">
      <c r="A41" s="56">
        <v>9</v>
      </c>
      <c r="B41" s="36" t="s">
        <v>173</v>
      </c>
      <c r="C41" s="37" t="s">
        <v>115</v>
      </c>
      <c r="D41" s="39" t="s">
        <v>26</v>
      </c>
      <c r="E41" s="40">
        <v>2725</v>
      </c>
      <c r="F41" s="41"/>
      <c r="G41" s="80"/>
    </row>
    <row r="42" spans="1:9" ht="15.75" customHeight="1" x14ac:dyDescent="0.2">
      <c r="A42" s="39">
        <v>10</v>
      </c>
      <c r="B42" s="36" t="s">
        <v>174</v>
      </c>
      <c r="C42" s="37" t="s">
        <v>27</v>
      </c>
      <c r="D42" s="39" t="s">
        <v>28</v>
      </c>
      <c r="E42" s="40">
        <v>5</v>
      </c>
      <c r="F42" s="41"/>
      <c r="G42" s="80"/>
    </row>
    <row r="43" spans="1:9" ht="15.75" customHeight="1" x14ac:dyDescent="0.2">
      <c r="A43" s="56">
        <v>11</v>
      </c>
      <c r="B43" s="113" t="s">
        <v>260</v>
      </c>
      <c r="C43" s="37" t="s">
        <v>261</v>
      </c>
      <c r="D43" s="39" t="s">
        <v>47</v>
      </c>
      <c r="E43" s="40">
        <v>5</v>
      </c>
      <c r="F43" s="41"/>
      <c r="G43" s="80"/>
    </row>
    <row r="44" spans="1:9" ht="15.75" customHeight="1" x14ac:dyDescent="0.2">
      <c r="A44" s="39">
        <v>12</v>
      </c>
      <c r="B44" s="36" t="s">
        <v>203</v>
      </c>
      <c r="C44" s="62" t="s">
        <v>52</v>
      </c>
      <c r="D44" s="63" t="s">
        <v>50</v>
      </c>
      <c r="E44" s="40">
        <v>62</v>
      </c>
      <c r="F44" s="41"/>
      <c r="G44" s="80"/>
    </row>
    <row r="45" spans="1:9" ht="15.75" customHeight="1" x14ac:dyDescent="0.2">
      <c r="A45" s="56">
        <v>13</v>
      </c>
      <c r="B45" s="36" t="s">
        <v>57</v>
      </c>
      <c r="C45" s="62" t="s">
        <v>58</v>
      </c>
      <c r="D45" s="63" t="s">
        <v>59</v>
      </c>
      <c r="E45" s="40">
        <v>405</v>
      </c>
      <c r="F45" s="41"/>
      <c r="G45" s="80"/>
    </row>
    <row r="46" spans="1:9" ht="15.75" customHeight="1" x14ac:dyDescent="0.2">
      <c r="A46" s="39">
        <v>14</v>
      </c>
      <c r="B46" s="36" t="s">
        <v>53</v>
      </c>
      <c r="C46" s="62" t="s">
        <v>54</v>
      </c>
      <c r="D46" s="63" t="s">
        <v>26</v>
      </c>
      <c r="E46" s="40">
        <v>20</v>
      </c>
      <c r="F46" s="41"/>
      <c r="G46" s="80"/>
    </row>
    <row r="47" spans="1:9" ht="15.75" customHeight="1" x14ac:dyDescent="0.2">
      <c r="A47" s="56">
        <v>15</v>
      </c>
      <c r="B47" s="36" t="s">
        <v>98</v>
      </c>
      <c r="C47" s="37" t="s">
        <v>99</v>
      </c>
      <c r="D47" s="39" t="s">
        <v>61</v>
      </c>
      <c r="E47" s="40">
        <v>1</v>
      </c>
      <c r="F47" s="41"/>
      <c r="G47" s="80"/>
    </row>
    <row r="48" spans="1:9" ht="15.75" customHeight="1" x14ac:dyDescent="0.2">
      <c r="A48" s="39">
        <v>16</v>
      </c>
      <c r="B48" s="36" t="s">
        <v>178</v>
      </c>
      <c r="C48" s="53" t="s">
        <v>179</v>
      </c>
      <c r="D48" s="55" t="s">
        <v>28</v>
      </c>
      <c r="E48" s="111">
        <v>5</v>
      </c>
      <c r="F48" s="41"/>
      <c r="G48" s="80"/>
    </row>
    <row r="49" spans="1:13" ht="15.75" customHeight="1" x14ac:dyDescent="0.2">
      <c r="A49" s="56">
        <v>17</v>
      </c>
      <c r="B49" s="36" t="s">
        <v>177</v>
      </c>
      <c r="C49" s="37" t="s">
        <v>100</v>
      </c>
      <c r="D49" s="39" t="s">
        <v>101</v>
      </c>
      <c r="E49" s="40">
        <v>375</v>
      </c>
      <c r="F49" s="41"/>
      <c r="G49" s="80"/>
    </row>
    <row r="50" spans="1:13" ht="15.75" customHeight="1" x14ac:dyDescent="0.2">
      <c r="A50" s="39">
        <v>18</v>
      </c>
      <c r="B50" s="36" t="s">
        <v>276</v>
      </c>
      <c r="C50" s="52" t="s">
        <v>44</v>
      </c>
      <c r="D50" s="54" t="s">
        <v>28</v>
      </c>
      <c r="E50" s="40">
        <v>27</v>
      </c>
      <c r="F50" s="41"/>
      <c r="G50" s="80"/>
      <c r="M50" s="31"/>
    </row>
    <row r="51" spans="1:13" ht="15.75" customHeight="1" x14ac:dyDescent="0.2">
      <c r="A51" s="56">
        <v>19</v>
      </c>
      <c r="B51" s="36" t="s">
        <v>275</v>
      </c>
      <c r="C51" s="52" t="s">
        <v>277</v>
      </c>
      <c r="D51" s="54" t="s">
        <v>28</v>
      </c>
      <c r="E51" s="40">
        <v>1</v>
      </c>
      <c r="F51" s="41"/>
      <c r="G51" s="80"/>
      <c r="M51" s="112"/>
    </row>
    <row r="52" spans="1:13" ht="15.75" customHeight="1" x14ac:dyDescent="0.2">
      <c r="A52" s="39">
        <v>20</v>
      </c>
      <c r="B52" s="36" t="s">
        <v>176</v>
      </c>
      <c r="C52" s="52" t="s">
        <v>44</v>
      </c>
      <c r="D52" s="54" t="s">
        <v>101</v>
      </c>
      <c r="E52" s="40">
        <v>358</v>
      </c>
      <c r="F52" s="41"/>
      <c r="G52" s="80"/>
    </row>
    <row r="53" spans="1:13" ht="15.75" customHeight="1" x14ac:dyDescent="0.2">
      <c r="A53" s="56">
        <v>21</v>
      </c>
      <c r="B53" s="113" t="s">
        <v>243</v>
      </c>
      <c r="C53" s="114" t="s">
        <v>114</v>
      </c>
      <c r="D53" s="115" t="s">
        <v>28</v>
      </c>
      <c r="E53" s="40">
        <v>1</v>
      </c>
      <c r="F53" s="41"/>
      <c r="G53" s="80"/>
    </row>
    <row r="54" spans="1:13" ht="15.75" customHeight="1" x14ac:dyDescent="0.2">
      <c r="A54" s="39">
        <v>22</v>
      </c>
      <c r="B54" s="36" t="s">
        <v>244</v>
      </c>
      <c r="C54" s="36" t="s">
        <v>201</v>
      </c>
      <c r="D54" s="39" t="s">
        <v>26</v>
      </c>
      <c r="E54" s="40">
        <v>200</v>
      </c>
      <c r="F54" s="41"/>
      <c r="G54" s="80"/>
    </row>
    <row r="55" spans="1:13" ht="15.75" customHeight="1" x14ac:dyDescent="0.2">
      <c r="A55" s="56">
        <v>23</v>
      </c>
      <c r="B55" s="118" t="s">
        <v>273</v>
      </c>
      <c r="C55" s="118" t="s">
        <v>274</v>
      </c>
      <c r="D55" s="117" t="s">
        <v>28</v>
      </c>
      <c r="E55" s="119">
        <v>1</v>
      </c>
      <c r="F55" s="109"/>
      <c r="G55" s="110"/>
    </row>
    <row r="56" spans="1:13" ht="15.75" customHeight="1" x14ac:dyDescent="0.2">
      <c r="A56" s="45"/>
      <c r="B56" s="44"/>
      <c r="C56" s="59"/>
      <c r="D56" s="45"/>
      <c r="E56" s="45"/>
      <c r="F56" s="46"/>
      <c r="G56" s="82"/>
    </row>
    <row r="57" spans="1:13" ht="15.75" customHeight="1" x14ac:dyDescent="0.2">
      <c r="A57" s="148" t="s">
        <v>20</v>
      </c>
      <c r="B57" s="149"/>
      <c r="C57" s="149"/>
      <c r="D57" s="149"/>
      <c r="E57" s="150"/>
      <c r="F57" s="151">
        <f>SUM(G33:G37)</f>
        <v>0</v>
      </c>
      <c r="G57" s="152"/>
    </row>
    <row r="58" spans="1:13" ht="15.75" customHeight="1" x14ac:dyDescent="0.2">
      <c r="A58" s="26"/>
      <c r="B58" s="27"/>
      <c r="C58" s="27"/>
      <c r="D58" s="27"/>
      <c r="E58" s="27"/>
      <c r="F58" s="24"/>
      <c r="G58" s="28"/>
    </row>
    <row r="59" spans="1:13" ht="15.75" customHeight="1" x14ac:dyDescent="0.2">
      <c r="A59" s="134" t="s">
        <v>15</v>
      </c>
      <c r="B59" s="135"/>
      <c r="C59" s="135"/>
      <c r="D59" s="135"/>
      <c r="E59" s="135"/>
      <c r="F59" s="135"/>
      <c r="G59" s="136"/>
    </row>
    <row r="60" spans="1:13" ht="15.75" customHeight="1" x14ac:dyDescent="0.2">
      <c r="A60" s="56">
        <v>1</v>
      </c>
      <c r="B60" s="67" t="s">
        <v>118</v>
      </c>
      <c r="C60" s="68" t="s">
        <v>27</v>
      </c>
      <c r="D60" s="69" t="s">
        <v>28</v>
      </c>
      <c r="E60" s="70">
        <v>8</v>
      </c>
      <c r="F60" s="71"/>
      <c r="G60" s="105"/>
    </row>
    <row r="61" spans="1:13" ht="15.75" customHeight="1" x14ac:dyDescent="0.2">
      <c r="A61" s="39">
        <v>2</v>
      </c>
      <c r="B61" s="60" t="s">
        <v>180</v>
      </c>
      <c r="C61" s="61" t="s">
        <v>27</v>
      </c>
      <c r="D61" s="54" t="s">
        <v>28</v>
      </c>
      <c r="E61" s="64">
        <v>14</v>
      </c>
      <c r="F61" s="66"/>
      <c r="G61" s="80">
        <f>+F61*E61</f>
        <v>0</v>
      </c>
    </row>
    <row r="62" spans="1:13" ht="15.75" customHeight="1" x14ac:dyDescent="0.2">
      <c r="A62" s="39">
        <f t="shared" ref="A62:A92" si="1">A61+1</f>
        <v>3</v>
      </c>
      <c r="B62" s="60" t="s">
        <v>181</v>
      </c>
      <c r="C62" s="61" t="s">
        <v>27</v>
      </c>
      <c r="D62" s="54" t="s">
        <v>28</v>
      </c>
      <c r="E62" s="64">
        <v>1</v>
      </c>
      <c r="F62" s="66"/>
      <c r="G62" s="80">
        <f>+F62*E62</f>
        <v>0</v>
      </c>
    </row>
    <row r="63" spans="1:13" ht="15.75" customHeight="1" x14ac:dyDescent="0.2">
      <c r="A63" s="39">
        <f t="shared" si="1"/>
        <v>4</v>
      </c>
      <c r="B63" s="61" t="s">
        <v>182</v>
      </c>
      <c r="C63" s="61" t="s">
        <v>27</v>
      </c>
      <c r="D63" s="54" t="s">
        <v>28</v>
      </c>
      <c r="E63" s="65">
        <v>3</v>
      </c>
      <c r="F63" s="61"/>
      <c r="G63" s="80"/>
    </row>
    <row r="64" spans="1:13" ht="15.75" customHeight="1" x14ac:dyDescent="0.2">
      <c r="A64" s="39">
        <f t="shared" si="1"/>
        <v>5</v>
      </c>
      <c r="B64" s="61" t="s">
        <v>183</v>
      </c>
      <c r="C64" s="61" t="s">
        <v>27</v>
      </c>
      <c r="D64" s="54" t="s">
        <v>28</v>
      </c>
      <c r="E64" s="65">
        <v>3</v>
      </c>
      <c r="F64" s="61"/>
      <c r="G64" s="80">
        <f>+F64*E64</f>
        <v>0</v>
      </c>
    </row>
    <row r="65" spans="1:7" ht="15.75" customHeight="1" x14ac:dyDescent="0.2">
      <c r="A65" s="39">
        <f t="shared" si="1"/>
        <v>6</v>
      </c>
      <c r="B65" s="61" t="s">
        <v>184</v>
      </c>
      <c r="C65" s="61" t="s">
        <v>27</v>
      </c>
      <c r="D65" s="54" t="s">
        <v>28</v>
      </c>
      <c r="E65" s="65">
        <v>1</v>
      </c>
      <c r="F65" s="61"/>
      <c r="G65" s="80">
        <f>+F65*E65</f>
        <v>0</v>
      </c>
    </row>
    <row r="66" spans="1:7" ht="15.75" customHeight="1" x14ac:dyDescent="0.2">
      <c r="A66" s="39">
        <f t="shared" si="1"/>
        <v>7</v>
      </c>
      <c r="B66" s="61" t="s">
        <v>280</v>
      </c>
      <c r="C66" s="61" t="s">
        <v>281</v>
      </c>
      <c r="D66" s="54" t="s">
        <v>61</v>
      </c>
      <c r="E66" s="65">
        <v>1</v>
      </c>
      <c r="F66" s="61"/>
      <c r="G66" s="80">
        <f>+F66*E66</f>
        <v>0</v>
      </c>
    </row>
    <row r="67" spans="1:7" ht="15.75" customHeight="1" x14ac:dyDescent="0.2">
      <c r="A67" s="39">
        <f t="shared" si="1"/>
        <v>8</v>
      </c>
      <c r="B67" s="61" t="s">
        <v>84</v>
      </c>
      <c r="C67" s="61" t="s">
        <v>43</v>
      </c>
      <c r="D67" s="54" t="s">
        <v>26</v>
      </c>
      <c r="E67" s="65">
        <v>8710</v>
      </c>
      <c r="F67" s="61"/>
      <c r="G67" s="80">
        <f t="shared" ref="G67:G71" si="2">+F67*E67</f>
        <v>0</v>
      </c>
    </row>
    <row r="68" spans="1:7" ht="15.75" customHeight="1" x14ac:dyDescent="0.2">
      <c r="A68" s="39">
        <f t="shared" si="1"/>
        <v>9</v>
      </c>
      <c r="B68" s="61" t="s">
        <v>86</v>
      </c>
      <c r="C68" s="61" t="s">
        <v>87</v>
      </c>
      <c r="D68" s="54" t="s">
        <v>61</v>
      </c>
      <c r="E68" s="65">
        <v>1</v>
      </c>
      <c r="F68" s="61"/>
      <c r="G68" s="80">
        <f t="shared" si="2"/>
        <v>0</v>
      </c>
    </row>
    <row r="69" spans="1:7" ht="15.75" customHeight="1" x14ac:dyDescent="0.2">
      <c r="A69" s="39">
        <f t="shared" si="1"/>
        <v>10</v>
      </c>
      <c r="B69" s="60" t="s">
        <v>156</v>
      </c>
      <c r="C69" s="61" t="s">
        <v>64</v>
      </c>
      <c r="D69" s="54" t="s">
        <v>26</v>
      </c>
      <c r="E69" s="65">
        <v>47</v>
      </c>
      <c r="F69" s="61"/>
      <c r="G69" s="80"/>
    </row>
    <row r="70" spans="1:7" ht="15.75" customHeight="1" x14ac:dyDescent="0.2">
      <c r="A70" s="39">
        <f t="shared" si="1"/>
        <v>11</v>
      </c>
      <c r="B70" s="60" t="s">
        <v>65</v>
      </c>
      <c r="C70" s="61" t="s">
        <v>64</v>
      </c>
      <c r="D70" s="54" t="s">
        <v>26</v>
      </c>
      <c r="E70" s="65">
        <v>1431</v>
      </c>
      <c r="F70" s="61"/>
      <c r="G70" s="80"/>
    </row>
    <row r="71" spans="1:7" ht="15.75" customHeight="1" x14ac:dyDescent="0.2">
      <c r="A71" s="39">
        <f t="shared" si="1"/>
        <v>12</v>
      </c>
      <c r="B71" s="60" t="s">
        <v>66</v>
      </c>
      <c r="C71" s="61" t="s">
        <v>64</v>
      </c>
      <c r="D71" s="54" t="s">
        <v>26</v>
      </c>
      <c r="E71" s="65">
        <v>1388</v>
      </c>
      <c r="F71" s="61"/>
      <c r="G71" s="80">
        <f t="shared" si="2"/>
        <v>0</v>
      </c>
    </row>
    <row r="72" spans="1:7" ht="15.75" customHeight="1" x14ac:dyDescent="0.2">
      <c r="A72" s="39">
        <f t="shared" si="1"/>
        <v>13</v>
      </c>
      <c r="B72" s="60" t="s">
        <v>67</v>
      </c>
      <c r="C72" s="62" t="s">
        <v>64</v>
      </c>
      <c r="D72" s="54" t="s">
        <v>26</v>
      </c>
      <c r="E72" s="65">
        <v>422</v>
      </c>
      <c r="F72" s="41"/>
      <c r="G72" s="80"/>
    </row>
    <row r="73" spans="1:7" ht="15.75" customHeight="1" x14ac:dyDescent="0.2">
      <c r="A73" s="39">
        <f t="shared" si="1"/>
        <v>14</v>
      </c>
      <c r="B73" s="60" t="s">
        <v>68</v>
      </c>
      <c r="C73" s="62" t="s">
        <v>64</v>
      </c>
      <c r="D73" s="54" t="s">
        <v>26</v>
      </c>
      <c r="E73" s="65">
        <v>1373</v>
      </c>
      <c r="F73" s="41"/>
      <c r="G73" s="80"/>
    </row>
    <row r="74" spans="1:7" ht="15.75" customHeight="1" x14ac:dyDescent="0.2">
      <c r="A74" s="39">
        <f t="shared" si="1"/>
        <v>15</v>
      </c>
      <c r="B74" s="60" t="s">
        <v>186</v>
      </c>
      <c r="C74" s="62" t="s">
        <v>64</v>
      </c>
      <c r="D74" s="54" t="s">
        <v>26</v>
      </c>
      <c r="E74" s="65">
        <v>280</v>
      </c>
      <c r="F74" s="41"/>
      <c r="G74" s="80"/>
    </row>
    <row r="75" spans="1:7" ht="15.75" customHeight="1" x14ac:dyDescent="0.2">
      <c r="A75" s="39">
        <f t="shared" si="1"/>
        <v>16</v>
      </c>
      <c r="B75" s="60" t="s">
        <v>69</v>
      </c>
      <c r="C75" s="62" t="s">
        <v>64</v>
      </c>
      <c r="D75" s="54" t="s">
        <v>26</v>
      </c>
      <c r="E75" s="65">
        <v>491</v>
      </c>
      <c r="F75" s="41"/>
      <c r="G75" s="80"/>
    </row>
    <row r="76" spans="1:7" ht="15.75" customHeight="1" x14ac:dyDescent="0.2">
      <c r="A76" s="39">
        <f t="shared" si="1"/>
        <v>17</v>
      </c>
      <c r="B76" s="60" t="s">
        <v>187</v>
      </c>
      <c r="C76" s="62" t="s">
        <v>64</v>
      </c>
      <c r="D76" s="54" t="s">
        <v>26</v>
      </c>
      <c r="E76" s="65">
        <v>453</v>
      </c>
      <c r="F76" s="41"/>
      <c r="G76" s="80"/>
    </row>
    <row r="77" spans="1:7" ht="15.75" customHeight="1" x14ac:dyDescent="0.2">
      <c r="A77" s="39">
        <f t="shared" si="1"/>
        <v>18</v>
      </c>
      <c r="B77" s="60" t="s">
        <v>188</v>
      </c>
      <c r="C77" s="62" t="s">
        <v>64</v>
      </c>
      <c r="D77" s="54" t="s">
        <v>26</v>
      </c>
      <c r="E77" s="65">
        <v>1745</v>
      </c>
      <c r="F77" s="41"/>
      <c r="G77" s="80"/>
    </row>
    <row r="78" spans="1:7" ht="15.75" customHeight="1" x14ac:dyDescent="0.2">
      <c r="A78" s="39">
        <f t="shared" si="1"/>
        <v>19</v>
      </c>
      <c r="B78" s="60" t="s">
        <v>189</v>
      </c>
      <c r="C78" s="62" t="s">
        <v>64</v>
      </c>
      <c r="D78" s="54" t="s">
        <v>26</v>
      </c>
      <c r="E78" s="65">
        <v>511</v>
      </c>
      <c r="F78" s="41"/>
      <c r="G78" s="80"/>
    </row>
    <row r="79" spans="1:7" ht="15.75" customHeight="1" x14ac:dyDescent="0.2">
      <c r="A79" s="39">
        <f t="shared" si="1"/>
        <v>20</v>
      </c>
      <c r="B79" s="60" t="s">
        <v>190</v>
      </c>
      <c r="C79" s="62" t="s">
        <v>64</v>
      </c>
      <c r="D79" s="54" t="s">
        <v>26</v>
      </c>
      <c r="E79" s="65">
        <v>564</v>
      </c>
      <c r="F79" s="41"/>
      <c r="G79" s="80"/>
    </row>
    <row r="80" spans="1:7" ht="15.75" customHeight="1" x14ac:dyDescent="0.2">
      <c r="A80" s="39">
        <f t="shared" si="1"/>
        <v>21</v>
      </c>
      <c r="B80" s="60" t="s">
        <v>71</v>
      </c>
      <c r="C80" s="62" t="s">
        <v>72</v>
      </c>
      <c r="D80" s="54" t="s">
        <v>28</v>
      </c>
      <c r="E80" s="65">
        <v>9</v>
      </c>
      <c r="F80" s="41"/>
      <c r="G80" s="80"/>
    </row>
    <row r="81" spans="1:7" ht="15.75" customHeight="1" x14ac:dyDescent="0.2">
      <c r="A81" s="39">
        <f t="shared" si="1"/>
        <v>22</v>
      </c>
      <c r="B81" s="60" t="s">
        <v>191</v>
      </c>
      <c r="C81" s="62" t="s">
        <v>72</v>
      </c>
      <c r="D81" s="54" t="s">
        <v>28</v>
      </c>
      <c r="E81" s="65">
        <v>1</v>
      </c>
      <c r="F81" s="41"/>
      <c r="G81" s="80"/>
    </row>
    <row r="82" spans="1:7" ht="15.75" customHeight="1" x14ac:dyDescent="0.2">
      <c r="A82" s="39">
        <f t="shared" si="1"/>
        <v>23</v>
      </c>
      <c r="B82" s="60" t="s">
        <v>192</v>
      </c>
      <c r="C82" s="62" t="s">
        <v>72</v>
      </c>
      <c r="D82" s="54" t="s">
        <v>28</v>
      </c>
      <c r="E82" s="65">
        <v>5</v>
      </c>
      <c r="F82" s="41"/>
      <c r="G82" s="80"/>
    </row>
    <row r="83" spans="1:7" ht="15.75" customHeight="1" x14ac:dyDescent="0.2">
      <c r="A83" s="39">
        <f t="shared" si="1"/>
        <v>24</v>
      </c>
      <c r="B83" s="60" t="s">
        <v>193</v>
      </c>
      <c r="C83" s="62" t="s">
        <v>72</v>
      </c>
      <c r="D83" s="54" t="s">
        <v>28</v>
      </c>
      <c r="E83" s="65">
        <v>2</v>
      </c>
      <c r="F83" s="41"/>
      <c r="G83" s="80"/>
    </row>
    <row r="84" spans="1:7" ht="15.75" customHeight="1" x14ac:dyDescent="0.2">
      <c r="A84" s="39">
        <f t="shared" si="1"/>
        <v>25</v>
      </c>
      <c r="B84" s="60" t="s">
        <v>194</v>
      </c>
      <c r="C84" s="62" t="s">
        <v>199</v>
      </c>
      <c r="D84" s="54" t="s">
        <v>28</v>
      </c>
      <c r="E84" s="65">
        <v>8</v>
      </c>
      <c r="F84" s="41"/>
      <c r="G84" s="80"/>
    </row>
    <row r="85" spans="1:7" ht="15.75" customHeight="1" x14ac:dyDescent="0.2">
      <c r="A85" s="39">
        <f t="shared" si="1"/>
        <v>26</v>
      </c>
      <c r="B85" s="60" t="s">
        <v>195</v>
      </c>
      <c r="C85" s="62" t="s">
        <v>70</v>
      </c>
      <c r="D85" s="54" t="s">
        <v>28</v>
      </c>
      <c r="E85" s="65">
        <v>25</v>
      </c>
      <c r="F85" s="41"/>
      <c r="G85" s="80"/>
    </row>
    <row r="86" spans="1:7" ht="15.75" customHeight="1" x14ac:dyDescent="0.2">
      <c r="A86" s="39">
        <f t="shared" si="1"/>
        <v>27</v>
      </c>
      <c r="B86" s="60" t="s">
        <v>196</v>
      </c>
      <c r="C86" s="62" t="s">
        <v>70</v>
      </c>
      <c r="D86" s="54" t="s">
        <v>28</v>
      </c>
      <c r="E86" s="65">
        <v>6</v>
      </c>
      <c r="F86" s="41"/>
      <c r="G86" s="80"/>
    </row>
    <row r="87" spans="1:7" ht="15.75" customHeight="1" x14ac:dyDescent="0.2">
      <c r="A87" s="39">
        <f t="shared" si="1"/>
        <v>28</v>
      </c>
      <c r="B87" s="60" t="s">
        <v>197</v>
      </c>
      <c r="C87" s="62" t="s">
        <v>70</v>
      </c>
      <c r="D87" s="54" t="s">
        <v>28</v>
      </c>
      <c r="E87" s="65">
        <v>4</v>
      </c>
      <c r="F87" s="41"/>
      <c r="G87" s="80"/>
    </row>
    <row r="88" spans="1:7" ht="15.75" customHeight="1" x14ac:dyDescent="0.2">
      <c r="A88" s="39">
        <f t="shared" si="1"/>
        <v>29</v>
      </c>
      <c r="B88" s="60" t="s">
        <v>198</v>
      </c>
      <c r="C88" s="62" t="s">
        <v>70</v>
      </c>
      <c r="D88" s="54" t="s">
        <v>28</v>
      </c>
      <c r="E88" s="65">
        <v>1</v>
      </c>
      <c r="F88" s="41"/>
      <c r="G88" s="80"/>
    </row>
    <row r="89" spans="1:7" ht="15.75" customHeight="1" x14ac:dyDescent="0.2">
      <c r="A89" s="39">
        <f t="shared" si="1"/>
        <v>30</v>
      </c>
      <c r="B89" s="60" t="s">
        <v>200</v>
      </c>
      <c r="C89" s="62" t="s">
        <v>103</v>
      </c>
      <c r="D89" s="54" t="s">
        <v>50</v>
      </c>
      <c r="E89" s="65">
        <v>515</v>
      </c>
      <c r="F89" s="41"/>
      <c r="G89" s="80"/>
    </row>
    <row r="90" spans="1:7" ht="15.75" customHeight="1" x14ac:dyDescent="0.2">
      <c r="A90" s="39">
        <f t="shared" si="1"/>
        <v>31</v>
      </c>
      <c r="B90" s="60" t="s">
        <v>245</v>
      </c>
      <c r="C90" s="62" t="s">
        <v>202</v>
      </c>
      <c r="D90" s="54" t="s">
        <v>28</v>
      </c>
      <c r="E90" s="65">
        <v>1</v>
      </c>
      <c r="F90" s="41"/>
      <c r="G90" s="80"/>
    </row>
    <row r="91" spans="1:7" ht="15.75" customHeight="1" x14ac:dyDescent="0.2">
      <c r="A91" s="39">
        <f t="shared" si="1"/>
        <v>32</v>
      </c>
      <c r="B91" s="36" t="s">
        <v>246</v>
      </c>
      <c r="C91" s="62" t="s">
        <v>116</v>
      </c>
      <c r="D91" s="54" t="s">
        <v>28</v>
      </c>
      <c r="E91" s="63">
        <v>2</v>
      </c>
      <c r="F91" s="41"/>
      <c r="G91" s="80"/>
    </row>
    <row r="92" spans="1:7" ht="15.75" customHeight="1" x14ac:dyDescent="0.2">
      <c r="A92" s="39">
        <f t="shared" si="1"/>
        <v>33</v>
      </c>
      <c r="B92" s="36" t="s">
        <v>247</v>
      </c>
      <c r="C92" s="62" t="s">
        <v>117</v>
      </c>
      <c r="D92" s="63" t="s">
        <v>28</v>
      </c>
      <c r="E92" s="63">
        <v>1</v>
      </c>
      <c r="F92" s="41"/>
      <c r="G92" s="80"/>
    </row>
    <row r="93" spans="1:7" ht="15.75" customHeight="1" x14ac:dyDescent="0.2">
      <c r="A93" s="45"/>
      <c r="B93" s="44"/>
      <c r="C93" s="72"/>
      <c r="D93" s="73"/>
      <c r="E93" s="73"/>
      <c r="F93" s="46"/>
      <c r="G93" s="82"/>
    </row>
    <row r="94" spans="1:7" ht="15.75" customHeight="1" x14ac:dyDescent="0.2">
      <c r="A94" s="148" t="s">
        <v>21</v>
      </c>
      <c r="B94" s="149"/>
      <c r="C94" s="149"/>
      <c r="D94" s="149"/>
      <c r="E94" s="149"/>
      <c r="F94" s="189">
        <f>SUM(G64:G74)</f>
        <v>0</v>
      </c>
      <c r="G94" s="190"/>
    </row>
    <row r="95" spans="1:7" ht="15.75" customHeight="1" x14ac:dyDescent="0.2">
      <c r="A95" s="26"/>
      <c r="B95" s="27"/>
      <c r="C95" s="27"/>
      <c r="D95" s="27"/>
      <c r="E95" s="27"/>
      <c r="F95" s="74"/>
      <c r="G95" s="75"/>
    </row>
    <row r="96" spans="1:7" ht="15.75" customHeight="1" x14ac:dyDescent="0.2">
      <c r="A96" s="134" t="s">
        <v>16</v>
      </c>
      <c r="B96" s="135"/>
      <c r="C96" s="135"/>
      <c r="D96" s="135"/>
      <c r="E96" s="135"/>
      <c r="F96" s="135"/>
      <c r="G96" s="136"/>
    </row>
    <row r="97" spans="1:8" ht="15.75" customHeight="1" x14ac:dyDescent="0.2">
      <c r="A97" s="56">
        <v>1</v>
      </c>
      <c r="B97" s="48" t="s">
        <v>284</v>
      </c>
      <c r="C97" s="48" t="s">
        <v>285</v>
      </c>
      <c r="D97" s="106" t="s">
        <v>61</v>
      </c>
      <c r="E97" s="107">
        <v>1</v>
      </c>
      <c r="F97" s="125"/>
      <c r="G97" s="125"/>
    </row>
    <row r="98" spans="1:8" ht="15.75" customHeight="1" x14ac:dyDescent="0.2">
      <c r="A98" s="56">
        <v>2</v>
      </c>
      <c r="B98" s="48" t="s">
        <v>286</v>
      </c>
      <c r="C98" s="48" t="s">
        <v>285</v>
      </c>
      <c r="D98" s="106" t="s">
        <v>61</v>
      </c>
      <c r="E98" s="107">
        <v>1</v>
      </c>
      <c r="F98" s="126"/>
      <c r="G98" s="126"/>
    </row>
    <row r="99" spans="1:8" ht="15.75" customHeight="1" x14ac:dyDescent="0.2">
      <c r="A99" s="56">
        <v>3</v>
      </c>
      <c r="B99" s="48" t="s">
        <v>161</v>
      </c>
      <c r="C99" s="83" t="s">
        <v>51</v>
      </c>
      <c r="D99" s="106" t="s">
        <v>59</v>
      </c>
      <c r="E99" s="107">
        <v>1420</v>
      </c>
      <c r="F99" s="108"/>
      <c r="G99" s="86"/>
    </row>
    <row r="100" spans="1:8" ht="15.75" customHeight="1" x14ac:dyDescent="0.2">
      <c r="A100" s="56">
        <v>4</v>
      </c>
      <c r="B100" s="48" t="s">
        <v>48</v>
      </c>
      <c r="C100" s="83" t="s">
        <v>49</v>
      </c>
      <c r="D100" s="106" t="s">
        <v>50</v>
      </c>
      <c r="E100" s="107">
        <v>1289</v>
      </c>
      <c r="F100" s="108"/>
      <c r="G100" s="86"/>
    </row>
    <row r="101" spans="1:8" ht="15.75" customHeight="1" x14ac:dyDescent="0.2">
      <c r="A101" s="56">
        <v>5</v>
      </c>
      <c r="B101" s="48" t="s">
        <v>162</v>
      </c>
      <c r="C101" s="83" t="s">
        <v>49</v>
      </c>
      <c r="D101" s="106" t="s">
        <v>50</v>
      </c>
      <c r="E101" s="107">
        <v>187</v>
      </c>
      <c r="F101" s="108"/>
      <c r="G101" s="86"/>
    </row>
    <row r="102" spans="1:8" ht="15.75" customHeight="1" x14ac:dyDescent="0.2">
      <c r="A102" s="56">
        <v>6</v>
      </c>
      <c r="B102" s="48" t="s">
        <v>163</v>
      </c>
      <c r="C102" s="83" t="s">
        <v>51</v>
      </c>
      <c r="D102" s="106" t="s">
        <v>28</v>
      </c>
      <c r="E102" s="107">
        <v>1</v>
      </c>
      <c r="F102" s="108"/>
      <c r="G102" s="86"/>
    </row>
    <row r="103" spans="1:8" ht="15.75" customHeight="1" x14ac:dyDescent="0.2">
      <c r="A103" s="56">
        <v>7</v>
      </c>
      <c r="B103" s="48" t="s">
        <v>164</v>
      </c>
      <c r="C103" s="83" t="s">
        <v>151</v>
      </c>
      <c r="D103" s="106" t="s">
        <v>28</v>
      </c>
      <c r="E103" s="107">
        <v>4</v>
      </c>
      <c r="F103" s="108"/>
      <c r="G103" s="86"/>
    </row>
    <row r="104" spans="1:8" ht="15.75" customHeight="1" x14ac:dyDescent="0.2">
      <c r="A104" s="56">
        <v>8</v>
      </c>
      <c r="B104" s="48" t="s">
        <v>118</v>
      </c>
      <c r="C104" s="83" t="s">
        <v>27</v>
      </c>
      <c r="D104" s="106" t="s">
        <v>28</v>
      </c>
      <c r="E104" s="107">
        <v>8</v>
      </c>
      <c r="F104" s="108"/>
      <c r="G104" s="86"/>
    </row>
    <row r="105" spans="1:8" ht="15.75" customHeight="1" x14ac:dyDescent="0.2">
      <c r="A105" s="56">
        <v>9</v>
      </c>
      <c r="B105" s="48" t="s">
        <v>165</v>
      </c>
      <c r="C105" s="83" t="s">
        <v>27</v>
      </c>
      <c r="D105" s="106" t="s">
        <v>26</v>
      </c>
      <c r="E105" s="107">
        <v>90</v>
      </c>
      <c r="F105" s="108"/>
      <c r="G105" s="86"/>
    </row>
    <row r="106" spans="1:8" ht="15.75" customHeight="1" x14ac:dyDescent="0.2">
      <c r="A106" s="56">
        <v>10</v>
      </c>
      <c r="B106" s="48" t="s">
        <v>166</v>
      </c>
      <c r="C106" s="83" t="s">
        <v>27</v>
      </c>
      <c r="D106" s="106" t="s">
        <v>26</v>
      </c>
      <c r="E106" s="107">
        <v>19</v>
      </c>
      <c r="F106" s="108"/>
      <c r="G106" s="86"/>
    </row>
    <row r="107" spans="1:8" ht="15.75" customHeight="1" x14ac:dyDescent="0.2">
      <c r="A107" s="56">
        <v>11</v>
      </c>
      <c r="B107" s="48" t="s">
        <v>185</v>
      </c>
      <c r="C107" s="83" t="s">
        <v>27</v>
      </c>
      <c r="D107" s="106" t="s">
        <v>26</v>
      </c>
      <c r="E107" s="107">
        <v>12</v>
      </c>
      <c r="F107" s="108"/>
      <c r="G107" s="86"/>
    </row>
    <row r="108" spans="1:8" ht="15.75" customHeight="1" x14ac:dyDescent="0.2">
      <c r="A108" s="56">
        <v>12</v>
      </c>
      <c r="B108" s="48" t="s">
        <v>167</v>
      </c>
      <c r="C108" s="83" t="s">
        <v>27</v>
      </c>
      <c r="D108" s="106" t="s">
        <v>26</v>
      </c>
      <c r="E108" s="107">
        <v>20</v>
      </c>
      <c r="F108" s="108"/>
      <c r="G108" s="86"/>
    </row>
    <row r="109" spans="1:8" ht="15.75" customHeight="1" x14ac:dyDescent="0.2">
      <c r="A109" s="56">
        <v>13</v>
      </c>
      <c r="B109" s="48" t="s">
        <v>102</v>
      </c>
      <c r="C109" s="83" t="s">
        <v>60</v>
      </c>
      <c r="D109" s="106" t="s">
        <v>28</v>
      </c>
      <c r="E109" s="107">
        <v>2</v>
      </c>
      <c r="F109" s="108"/>
      <c r="G109" s="86">
        <f t="shared" ref="G109:G144" si="3">+F109*E109</f>
        <v>0</v>
      </c>
    </row>
    <row r="110" spans="1:8" ht="15.75" customHeight="1" x14ac:dyDescent="0.2">
      <c r="A110" s="56">
        <v>14</v>
      </c>
      <c r="B110" s="36" t="s">
        <v>283</v>
      </c>
      <c r="C110" s="62" t="s">
        <v>62</v>
      </c>
      <c r="D110" s="63" t="s">
        <v>47</v>
      </c>
      <c r="E110" s="64">
        <v>36054</v>
      </c>
      <c r="F110" s="41"/>
      <c r="G110" s="80">
        <f t="shared" si="3"/>
        <v>0</v>
      </c>
    </row>
    <row r="111" spans="1:8" ht="15.75" customHeight="1" x14ac:dyDescent="0.2">
      <c r="A111" s="56">
        <v>15</v>
      </c>
      <c r="B111" s="36" t="s">
        <v>55</v>
      </c>
      <c r="C111" s="62" t="s">
        <v>56</v>
      </c>
      <c r="D111" s="63" t="s">
        <v>50</v>
      </c>
      <c r="E111" s="64">
        <v>33860</v>
      </c>
      <c r="F111" s="41"/>
      <c r="G111" s="80">
        <f t="shared" si="3"/>
        <v>0</v>
      </c>
    </row>
    <row r="112" spans="1:8" ht="15.75" customHeight="1" x14ac:dyDescent="0.2">
      <c r="A112" s="56">
        <v>16</v>
      </c>
      <c r="B112" s="36" t="s">
        <v>203</v>
      </c>
      <c r="C112" s="62" t="s">
        <v>52</v>
      </c>
      <c r="D112" s="63" t="s">
        <v>50</v>
      </c>
      <c r="E112" s="64">
        <v>31205</v>
      </c>
      <c r="F112" s="78"/>
      <c r="G112" s="80">
        <f t="shared" si="3"/>
        <v>0</v>
      </c>
      <c r="H112" s="116"/>
    </row>
    <row r="113" spans="1:13" ht="15.75" customHeight="1" x14ac:dyDescent="0.2">
      <c r="A113" s="56">
        <v>17</v>
      </c>
      <c r="B113" s="36" t="s">
        <v>204</v>
      </c>
      <c r="C113" s="62" t="s">
        <v>52</v>
      </c>
      <c r="D113" s="63" t="s">
        <v>50</v>
      </c>
      <c r="E113" s="64">
        <v>589</v>
      </c>
      <c r="F113" s="78"/>
      <c r="G113" s="80">
        <f t="shared" si="3"/>
        <v>0</v>
      </c>
      <c r="M113" s="112"/>
    </row>
    <row r="114" spans="1:13" ht="15.75" customHeight="1" x14ac:dyDescent="0.2">
      <c r="A114" s="56">
        <v>18</v>
      </c>
      <c r="B114" s="36" t="s">
        <v>205</v>
      </c>
      <c r="C114" s="62" t="s">
        <v>206</v>
      </c>
      <c r="D114" s="63" t="s">
        <v>50</v>
      </c>
      <c r="E114" s="64">
        <v>172</v>
      </c>
      <c r="F114" s="41"/>
      <c r="G114" s="80">
        <f t="shared" si="3"/>
        <v>0</v>
      </c>
      <c r="M114" s="112"/>
    </row>
    <row r="115" spans="1:13" ht="15.75" customHeight="1" x14ac:dyDescent="0.2">
      <c r="A115" s="56">
        <v>19</v>
      </c>
      <c r="B115" s="36" t="s">
        <v>57</v>
      </c>
      <c r="C115" s="62" t="s">
        <v>58</v>
      </c>
      <c r="D115" s="63" t="s">
        <v>59</v>
      </c>
      <c r="E115" s="64">
        <v>92308</v>
      </c>
      <c r="F115" s="41"/>
      <c r="G115" s="80">
        <f t="shared" si="3"/>
        <v>0</v>
      </c>
      <c r="H115" s="120"/>
    </row>
    <row r="116" spans="1:13" ht="15.75" customHeight="1" x14ac:dyDescent="0.2">
      <c r="A116" s="56">
        <v>20</v>
      </c>
      <c r="B116" s="36" t="s">
        <v>207</v>
      </c>
      <c r="C116" s="62" t="s">
        <v>58</v>
      </c>
      <c r="D116" s="63" t="s">
        <v>28</v>
      </c>
      <c r="E116" s="64">
        <v>3</v>
      </c>
      <c r="F116" s="41"/>
      <c r="G116" s="80"/>
    </row>
    <row r="117" spans="1:13" ht="15.75" customHeight="1" x14ac:dyDescent="0.2">
      <c r="A117" s="56">
        <v>21</v>
      </c>
      <c r="B117" s="36" t="s">
        <v>208</v>
      </c>
      <c r="C117" s="62" t="s">
        <v>58</v>
      </c>
      <c r="D117" s="63" t="s">
        <v>28</v>
      </c>
      <c r="E117" s="64">
        <v>3</v>
      </c>
      <c r="F117" s="41"/>
      <c r="G117" s="80"/>
    </row>
    <row r="118" spans="1:13" ht="15.75" customHeight="1" x14ac:dyDescent="0.2">
      <c r="A118" s="56">
        <v>22</v>
      </c>
      <c r="B118" s="36" t="s">
        <v>209</v>
      </c>
      <c r="C118" s="62" t="s">
        <v>58</v>
      </c>
      <c r="D118" s="63" t="s">
        <v>28</v>
      </c>
      <c r="E118" s="64">
        <v>25</v>
      </c>
      <c r="F118" s="41"/>
      <c r="G118" s="80"/>
    </row>
    <row r="119" spans="1:13" ht="15.75" customHeight="1" x14ac:dyDescent="0.2">
      <c r="A119" s="56">
        <v>23</v>
      </c>
      <c r="B119" s="36" t="s">
        <v>53</v>
      </c>
      <c r="C119" s="62" t="s">
        <v>54</v>
      </c>
      <c r="D119" s="63" t="s">
        <v>26</v>
      </c>
      <c r="E119" s="64">
        <v>18802</v>
      </c>
      <c r="F119" s="41"/>
      <c r="G119" s="80">
        <f t="shared" si="3"/>
        <v>0</v>
      </c>
    </row>
    <row r="120" spans="1:13" ht="15.75" customHeight="1" x14ac:dyDescent="0.2">
      <c r="A120" s="56">
        <v>24</v>
      </c>
      <c r="B120" s="36" t="s">
        <v>210</v>
      </c>
      <c r="C120" s="62" t="s">
        <v>74</v>
      </c>
      <c r="D120" s="63" t="s">
        <v>26</v>
      </c>
      <c r="E120" s="64">
        <v>4597</v>
      </c>
      <c r="F120" s="41"/>
      <c r="G120" s="80">
        <f t="shared" si="3"/>
        <v>0</v>
      </c>
    </row>
    <row r="121" spans="1:13" ht="15.75" customHeight="1" x14ac:dyDescent="0.2">
      <c r="A121" s="56">
        <v>25</v>
      </c>
      <c r="B121" s="36" t="s">
        <v>211</v>
      </c>
      <c r="C121" s="62" t="s">
        <v>74</v>
      </c>
      <c r="D121" s="63" t="s">
        <v>26</v>
      </c>
      <c r="E121" s="64">
        <v>2324</v>
      </c>
      <c r="F121" s="41"/>
      <c r="G121" s="80">
        <f t="shared" si="3"/>
        <v>0</v>
      </c>
    </row>
    <row r="122" spans="1:13" ht="15.75" customHeight="1" x14ac:dyDescent="0.2">
      <c r="A122" s="56">
        <v>26</v>
      </c>
      <c r="B122" s="36" t="s">
        <v>212</v>
      </c>
      <c r="C122" s="62" t="s">
        <v>74</v>
      </c>
      <c r="D122" s="63" t="s">
        <v>26</v>
      </c>
      <c r="E122" s="64">
        <v>2042</v>
      </c>
      <c r="F122" s="41"/>
      <c r="G122" s="80">
        <f t="shared" si="3"/>
        <v>0</v>
      </c>
    </row>
    <row r="123" spans="1:13" ht="15.75" customHeight="1" x14ac:dyDescent="0.2">
      <c r="A123" s="56">
        <v>27</v>
      </c>
      <c r="B123" s="36" t="s">
        <v>213</v>
      </c>
      <c r="C123" s="62" t="s">
        <v>74</v>
      </c>
      <c r="D123" s="63" t="s">
        <v>26</v>
      </c>
      <c r="E123" s="64">
        <v>71</v>
      </c>
      <c r="F123" s="41"/>
      <c r="G123" s="80">
        <f t="shared" si="3"/>
        <v>0</v>
      </c>
    </row>
    <row r="124" spans="1:13" ht="15.75" customHeight="1" x14ac:dyDescent="0.2">
      <c r="A124" s="56">
        <v>28</v>
      </c>
      <c r="B124" s="36" t="s">
        <v>214</v>
      </c>
      <c r="C124" s="62" t="s">
        <v>74</v>
      </c>
      <c r="D124" s="63" t="s">
        <v>26</v>
      </c>
      <c r="E124" s="64">
        <v>453</v>
      </c>
      <c r="F124" s="41"/>
      <c r="G124" s="80">
        <f t="shared" si="3"/>
        <v>0</v>
      </c>
    </row>
    <row r="125" spans="1:13" ht="15.75" customHeight="1" x14ac:dyDescent="0.2">
      <c r="A125" s="56">
        <v>29</v>
      </c>
      <c r="B125" s="36" t="s">
        <v>215</v>
      </c>
      <c r="C125" s="62" t="s">
        <v>74</v>
      </c>
      <c r="D125" s="63" t="s">
        <v>26</v>
      </c>
      <c r="E125" s="64">
        <v>588</v>
      </c>
      <c r="F125" s="41"/>
      <c r="G125" s="80">
        <f t="shared" si="3"/>
        <v>0</v>
      </c>
    </row>
    <row r="126" spans="1:13" ht="15.75" customHeight="1" x14ac:dyDescent="0.2">
      <c r="A126" s="56">
        <v>30</v>
      </c>
      <c r="B126" s="36" t="s">
        <v>104</v>
      </c>
      <c r="C126" s="62" t="s">
        <v>74</v>
      </c>
      <c r="D126" s="63" t="s">
        <v>26</v>
      </c>
      <c r="E126" s="64">
        <v>783</v>
      </c>
      <c r="F126" s="41"/>
      <c r="G126" s="80">
        <f t="shared" si="3"/>
        <v>0</v>
      </c>
    </row>
    <row r="127" spans="1:13" ht="15.75" customHeight="1" x14ac:dyDescent="0.2">
      <c r="A127" s="56">
        <v>31</v>
      </c>
      <c r="B127" s="36" t="s">
        <v>73</v>
      </c>
      <c r="C127" s="62" t="s">
        <v>74</v>
      </c>
      <c r="D127" s="63" t="s">
        <v>28</v>
      </c>
      <c r="E127" s="64">
        <v>25</v>
      </c>
      <c r="F127" s="41"/>
      <c r="G127" s="80">
        <f t="shared" si="3"/>
        <v>0</v>
      </c>
    </row>
    <row r="128" spans="1:13" ht="15.75" customHeight="1" x14ac:dyDescent="0.2">
      <c r="A128" s="56">
        <v>32</v>
      </c>
      <c r="B128" s="36" t="s">
        <v>105</v>
      </c>
      <c r="C128" s="62" t="s">
        <v>74</v>
      </c>
      <c r="D128" s="63" t="s">
        <v>28</v>
      </c>
      <c r="E128" s="64">
        <v>2</v>
      </c>
      <c r="F128" s="41"/>
      <c r="G128" s="80">
        <f t="shared" si="3"/>
        <v>0</v>
      </c>
    </row>
    <row r="129" spans="1:7" ht="15.75" customHeight="1" x14ac:dyDescent="0.2">
      <c r="A129" s="56">
        <v>33</v>
      </c>
      <c r="B129" s="36" t="s">
        <v>106</v>
      </c>
      <c r="C129" s="62" t="s">
        <v>74</v>
      </c>
      <c r="D129" s="63" t="s">
        <v>28</v>
      </c>
      <c r="E129" s="64">
        <v>11</v>
      </c>
      <c r="F129" s="41"/>
      <c r="G129" s="80">
        <f t="shared" si="3"/>
        <v>0</v>
      </c>
    </row>
    <row r="130" spans="1:7" ht="15.75" customHeight="1" x14ac:dyDescent="0.2">
      <c r="A130" s="56">
        <v>34</v>
      </c>
      <c r="B130" s="36" t="s">
        <v>216</v>
      </c>
      <c r="C130" s="62" t="s">
        <v>74</v>
      </c>
      <c r="D130" s="63" t="s">
        <v>28</v>
      </c>
      <c r="E130" s="64">
        <v>227</v>
      </c>
      <c r="F130" s="41"/>
      <c r="G130" s="80">
        <f t="shared" si="3"/>
        <v>0</v>
      </c>
    </row>
    <row r="131" spans="1:7" ht="15.75" customHeight="1" x14ac:dyDescent="0.2">
      <c r="A131" s="56">
        <v>35</v>
      </c>
      <c r="B131" s="36" t="s">
        <v>217</v>
      </c>
      <c r="C131" s="62" t="s">
        <v>74</v>
      </c>
      <c r="D131" s="63" t="s">
        <v>28</v>
      </c>
      <c r="E131" s="64">
        <v>27</v>
      </c>
      <c r="F131" s="41"/>
      <c r="G131" s="80">
        <f t="shared" si="3"/>
        <v>0</v>
      </c>
    </row>
    <row r="132" spans="1:7" ht="15.75" customHeight="1" x14ac:dyDescent="0.2">
      <c r="A132" s="56">
        <v>36</v>
      </c>
      <c r="B132" s="36" t="s">
        <v>220</v>
      </c>
      <c r="C132" s="62" t="s">
        <v>74</v>
      </c>
      <c r="D132" s="63" t="s">
        <v>26</v>
      </c>
      <c r="E132" s="64">
        <v>1360</v>
      </c>
      <c r="F132" s="41"/>
      <c r="G132" s="80">
        <f t="shared" si="3"/>
        <v>0</v>
      </c>
    </row>
    <row r="133" spans="1:7" ht="15.75" customHeight="1" x14ac:dyDescent="0.2">
      <c r="A133" s="56">
        <v>37</v>
      </c>
      <c r="B133" s="36" t="s">
        <v>221</v>
      </c>
      <c r="C133" s="62" t="s">
        <v>74</v>
      </c>
      <c r="D133" s="63" t="s">
        <v>26</v>
      </c>
      <c r="E133" s="64">
        <v>275</v>
      </c>
      <c r="F133" s="41"/>
      <c r="G133" s="80">
        <f t="shared" si="3"/>
        <v>0</v>
      </c>
    </row>
    <row r="134" spans="1:7" ht="15.75" customHeight="1" x14ac:dyDescent="0.2">
      <c r="A134" s="56">
        <v>38</v>
      </c>
      <c r="B134" s="36" t="s">
        <v>222</v>
      </c>
      <c r="C134" s="62" t="s">
        <v>74</v>
      </c>
      <c r="D134" s="63" t="s">
        <v>28</v>
      </c>
      <c r="E134" s="64">
        <v>250</v>
      </c>
      <c r="F134" s="41"/>
      <c r="G134" s="80">
        <f t="shared" si="3"/>
        <v>0</v>
      </c>
    </row>
    <row r="135" spans="1:7" ht="15.75" customHeight="1" x14ac:dyDescent="0.2">
      <c r="A135" s="56">
        <v>39</v>
      </c>
      <c r="B135" s="36" t="s">
        <v>218</v>
      </c>
      <c r="C135" s="62" t="s">
        <v>219</v>
      </c>
      <c r="D135" s="63" t="s">
        <v>59</v>
      </c>
      <c r="E135" s="64">
        <v>527</v>
      </c>
      <c r="F135" s="41"/>
      <c r="G135" s="80"/>
    </row>
    <row r="136" spans="1:7" ht="15.75" customHeight="1" x14ac:dyDescent="0.2">
      <c r="A136" s="56">
        <v>40</v>
      </c>
      <c r="B136" s="36" t="s">
        <v>157</v>
      </c>
      <c r="C136" s="62" t="s">
        <v>158</v>
      </c>
      <c r="D136" s="63" t="s">
        <v>47</v>
      </c>
      <c r="E136" s="64">
        <v>5953</v>
      </c>
      <c r="F136" s="41"/>
      <c r="G136" s="80"/>
    </row>
    <row r="137" spans="1:7" ht="15.75" customHeight="1" x14ac:dyDescent="0.2">
      <c r="A137" s="56">
        <v>41</v>
      </c>
      <c r="B137" s="36" t="s">
        <v>227</v>
      </c>
      <c r="C137" s="62" t="s">
        <v>63</v>
      </c>
      <c r="D137" s="63" t="s">
        <v>50</v>
      </c>
      <c r="E137" s="64">
        <v>18643</v>
      </c>
      <c r="F137" s="41"/>
      <c r="G137" s="80"/>
    </row>
    <row r="138" spans="1:7" ht="15.75" customHeight="1" x14ac:dyDescent="0.2">
      <c r="A138" s="56">
        <v>42</v>
      </c>
      <c r="B138" s="36" t="s">
        <v>228</v>
      </c>
      <c r="C138" s="62" t="s">
        <v>63</v>
      </c>
      <c r="D138" s="63" t="s">
        <v>50</v>
      </c>
      <c r="E138" s="64">
        <v>4411</v>
      </c>
      <c r="F138" s="41"/>
      <c r="G138" s="80"/>
    </row>
    <row r="139" spans="1:7" ht="15.75" customHeight="1" x14ac:dyDescent="0.2">
      <c r="A139" s="56">
        <v>43</v>
      </c>
      <c r="B139" s="36" t="s">
        <v>229</v>
      </c>
      <c r="C139" s="62" t="s">
        <v>63</v>
      </c>
      <c r="D139" s="63" t="s">
        <v>50</v>
      </c>
      <c r="E139" s="64">
        <v>12664</v>
      </c>
      <c r="F139" s="41"/>
      <c r="G139" s="80"/>
    </row>
    <row r="140" spans="1:7" ht="15.75" customHeight="1" x14ac:dyDescent="0.2">
      <c r="A140" s="56">
        <v>44</v>
      </c>
      <c r="B140" s="36" t="s">
        <v>168</v>
      </c>
      <c r="C140" s="62" t="s">
        <v>81</v>
      </c>
      <c r="D140" s="63" t="s">
        <v>28</v>
      </c>
      <c r="E140" s="64">
        <v>1</v>
      </c>
      <c r="F140" s="41"/>
      <c r="G140" s="80"/>
    </row>
    <row r="141" spans="1:7" ht="15.75" customHeight="1" x14ac:dyDescent="0.2">
      <c r="A141" s="56">
        <v>45</v>
      </c>
      <c r="B141" s="36" t="s">
        <v>223</v>
      </c>
      <c r="C141" s="62" t="s">
        <v>151</v>
      </c>
      <c r="D141" s="63" t="s">
        <v>28</v>
      </c>
      <c r="E141" s="64">
        <v>22</v>
      </c>
      <c r="F141" s="41"/>
      <c r="G141" s="80"/>
    </row>
    <row r="142" spans="1:7" ht="15.75" customHeight="1" x14ac:dyDescent="0.2">
      <c r="A142" s="56">
        <v>46</v>
      </c>
      <c r="B142" s="36" t="s">
        <v>248</v>
      </c>
      <c r="C142" s="62" t="s">
        <v>117</v>
      </c>
      <c r="D142" s="63" t="s">
        <v>50</v>
      </c>
      <c r="E142" s="64">
        <v>42</v>
      </c>
      <c r="F142" s="41"/>
      <c r="G142" s="80">
        <f t="shared" si="3"/>
        <v>0</v>
      </c>
    </row>
    <row r="143" spans="1:7" ht="15.75" customHeight="1" x14ac:dyDescent="0.2">
      <c r="A143" s="56">
        <v>47</v>
      </c>
      <c r="B143" s="36" t="s">
        <v>249</v>
      </c>
      <c r="C143" s="62" t="s">
        <v>119</v>
      </c>
      <c r="D143" s="63" t="s">
        <v>26</v>
      </c>
      <c r="E143" s="64">
        <v>900</v>
      </c>
      <c r="F143" s="41"/>
      <c r="G143" s="80">
        <f t="shared" si="3"/>
        <v>0</v>
      </c>
    </row>
    <row r="144" spans="1:7" ht="15.75" customHeight="1" x14ac:dyDescent="0.2">
      <c r="A144" s="56">
        <v>48</v>
      </c>
      <c r="B144" s="36" t="s">
        <v>250</v>
      </c>
      <c r="C144" s="62" t="s">
        <v>120</v>
      </c>
      <c r="D144" s="63" t="s">
        <v>26</v>
      </c>
      <c r="E144" s="64">
        <v>37</v>
      </c>
      <c r="F144" s="41"/>
      <c r="G144" s="80">
        <f t="shared" si="3"/>
        <v>0</v>
      </c>
    </row>
    <row r="145" spans="1:7" ht="15.75" customHeight="1" x14ac:dyDescent="0.2">
      <c r="A145" s="56">
        <v>49</v>
      </c>
      <c r="B145" s="36" t="s">
        <v>251</v>
      </c>
      <c r="C145" s="62" t="s">
        <v>121</v>
      </c>
      <c r="D145" s="63" t="s">
        <v>26</v>
      </c>
      <c r="E145" s="64">
        <v>25</v>
      </c>
      <c r="F145" s="41"/>
      <c r="G145" s="80">
        <f>+F145*E145</f>
        <v>0</v>
      </c>
    </row>
    <row r="146" spans="1:7" ht="15.75" customHeight="1" x14ac:dyDescent="0.2">
      <c r="A146" s="56">
        <v>50</v>
      </c>
      <c r="B146" s="60" t="s">
        <v>252</v>
      </c>
      <c r="C146" s="61" t="s">
        <v>152</v>
      </c>
      <c r="D146" s="54" t="s">
        <v>26</v>
      </c>
      <c r="E146" s="76">
        <v>14</v>
      </c>
      <c r="F146" s="41"/>
      <c r="G146" s="80">
        <f>+F146*E146</f>
        <v>0</v>
      </c>
    </row>
    <row r="147" spans="1:7" ht="15.75" customHeight="1" x14ac:dyDescent="0.2">
      <c r="A147" s="56">
        <v>51</v>
      </c>
      <c r="B147" s="60" t="s">
        <v>253</v>
      </c>
      <c r="C147" s="61" t="s">
        <v>153</v>
      </c>
      <c r="D147" s="54" t="s">
        <v>28</v>
      </c>
      <c r="E147" s="76">
        <v>5</v>
      </c>
      <c r="F147" s="41"/>
      <c r="G147" s="80"/>
    </row>
    <row r="148" spans="1:7" ht="15.75" customHeight="1" x14ac:dyDescent="0.2">
      <c r="A148" s="56">
        <v>52</v>
      </c>
      <c r="B148" s="32" t="s">
        <v>264</v>
      </c>
      <c r="C148" s="33" t="s">
        <v>154</v>
      </c>
      <c r="D148" s="34" t="s">
        <v>59</v>
      </c>
      <c r="E148" s="35">
        <v>9126</v>
      </c>
      <c r="F148" s="109"/>
      <c r="G148" s="110"/>
    </row>
    <row r="149" spans="1:7" ht="15.75" customHeight="1" x14ac:dyDescent="0.2">
      <c r="A149" s="56">
        <v>53</v>
      </c>
      <c r="B149" s="32" t="s">
        <v>265</v>
      </c>
      <c r="C149" s="33" t="s">
        <v>254</v>
      </c>
      <c r="D149" s="34" t="s">
        <v>61</v>
      </c>
      <c r="E149" s="35">
        <v>1</v>
      </c>
      <c r="F149" s="109"/>
      <c r="G149" s="110"/>
    </row>
    <row r="150" spans="1:7" ht="15.75" customHeight="1" x14ac:dyDescent="0.2">
      <c r="A150" s="56">
        <v>54</v>
      </c>
      <c r="B150" s="32" t="s">
        <v>266</v>
      </c>
      <c r="C150" s="33" t="s">
        <v>255</v>
      </c>
      <c r="D150" s="34" t="s">
        <v>61</v>
      </c>
      <c r="E150" s="35">
        <v>1</v>
      </c>
      <c r="F150" s="109"/>
      <c r="G150" s="110"/>
    </row>
    <row r="151" spans="1:7" ht="15.75" customHeight="1" x14ac:dyDescent="0.2">
      <c r="A151" s="56">
        <v>55</v>
      </c>
      <c r="B151" s="121" t="s">
        <v>282</v>
      </c>
      <c r="C151" s="122" t="s">
        <v>274</v>
      </c>
      <c r="D151" s="123" t="s">
        <v>26</v>
      </c>
      <c r="E151" s="124">
        <v>508</v>
      </c>
      <c r="F151" s="109"/>
      <c r="G151" s="110"/>
    </row>
    <row r="152" spans="1:7" ht="15.75" customHeight="1" x14ac:dyDescent="0.2">
      <c r="A152" s="43"/>
      <c r="B152" s="72"/>
      <c r="C152" s="72"/>
      <c r="D152" s="73"/>
      <c r="E152" s="77"/>
      <c r="F152" s="79"/>
      <c r="G152" s="82">
        <f t="shared" ref="G152:G162" si="4">+F152*E152</f>
        <v>0</v>
      </c>
    </row>
    <row r="153" spans="1:7" ht="15.75" customHeight="1" x14ac:dyDescent="0.2">
      <c r="A153" s="148" t="s">
        <v>23</v>
      </c>
      <c r="B153" s="149"/>
      <c r="C153" s="149"/>
      <c r="D153" s="149"/>
      <c r="E153" s="150"/>
      <c r="F153" s="151">
        <f>SUM(G109:G152)</f>
        <v>0</v>
      </c>
      <c r="G153" s="152"/>
    </row>
    <row r="154" spans="1:7" ht="15.75" customHeight="1" x14ac:dyDescent="0.2">
      <c r="A154" s="26"/>
      <c r="B154" s="27"/>
      <c r="C154" s="27"/>
      <c r="D154" s="27"/>
      <c r="E154" s="27"/>
      <c r="F154" s="24"/>
      <c r="G154" s="28"/>
    </row>
    <row r="155" spans="1:7" ht="15.75" customHeight="1" x14ac:dyDescent="0.2">
      <c r="A155" s="134" t="s">
        <v>17</v>
      </c>
      <c r="B155" s="135"/>
      <c r="C155" s="135"/>
      <c r="D155" s="135"/>
      <c r="E155" s="135"/>
      <c r="F155" s="135"/>
      <c r="G155" s="136"/>
    </row>
    <row r="156" spans="1:7" ht="15.75" customHeight="1" x14ac:dyDescent="0.2">
      <c r="A156" s="56">
        <v>1</v>
      </c>
      <c r="B156" s="83" t="s">
        <v>75</v>
      </c>
      <c r="C156" s="83" t="s">
        <v>76</v>
      </c>
      <c r="D156" s="84" t="s">
        <v>28</v>
      </c>
      <c r="E156" s="84">
        <v>1</v>
      </c>
      <c r="F156" s="85"/>
      <c r="G156" s="86">
        <f t="shared" si="4"/>
        <v>0</v>
      </c>
    </row>
    <row r="157" spans="1:7" ht="15.75" customHeight="1" x14ac:dyDescent="0.2">
      <c r="A157" s="39">
        <f>A156+1</f>
        <v>2</v>
      </c>
      <c r="B157" s="62" t="s">
        <v>78</v>
      </c>
      <c r="C157" s="62" t="s">
        <v>77</v>
      </c>
      <c r="D157" s="63" t="s">
        <v>26</v>
      </c>
      <c r="E157" s="63">
        <v>4950</v>
      </c>
      <c r="F157" s="66"/>
      <c r="G157" s="80">
        <f t="shared" si="4"/>
        <v>0</v>
      </c>
    </row>
    <row r="158" spans="1:7" ht="15.75" customHeight="1" x14ac:dyDescent="0.2">
      <c r="A158" s="39">
        <f t="shared" ref="A158:A163" si="5">A157+1</f>
        <v>3</v>
      </c>
      <c r="B158" s="62" t="s">
        <v>79</v>
      </c>
      <c r="C158" s="62" t="s">
        <v>80</v>
      </c>
      <c r="D158" s="63" t="s">
        <v>28</v>
      </c>
      <c r="E158" s="63">
        <v>24</v>
      </c>
      <c r="F158" s="66"/>
      <c r="G158" s="80">
        <f t="shared" si="4"/>
        <v>0</v>
      </c>
    </row>
    <row r="159" spans="1:7" ht="15.75" customHeight="1" x14ac:dyDescent="0.2">
      <c r="A159" s="39">
        <f t="shared" si="5"/>
        <v>4</v>
      </c>
      <c r="B159" s="62" t="s">
        <v>224</v>
      </c>
      <c r="C159" s="62" t="s">
        <v>81</v>
      </c>
      <c r="D159" s="63" t="s">
        <v>28</v>
      </c>
      <c r="E159" s="63">
        <v>44</v>
      </c>
      <c r="F159" s="66"/>
      <c r="G159" s="80"/>
    </row>
    <row r="160" spans="1:7" ht="15.75" customHeight="1" x14ac:dyDescent="0.2">
      <c r="A160" s="39">
        <f t="shared" si="5"/>
        <v>5</v>
      </c>
      <c r="B160" s="62" t="s">
        <v>225</v>
      </c>
      <c r="C160" s="62" t="s">
        <v>81</v>
      </c>
      <c r="D160" s="63" t="s">
        <v>28</v>
      </c>
      <c r="E160" s="63">
        <v>26</v>
      </c>
      <c r="F160" s="66"/>
      <c r="G160" s="80">
        <f t="shared" si="4"/>
        <v>0</v>
      </c>
    </row>
    <row r="161" spans="1:8" ht="15.75" customHeight="1" x14ac:dyDescent="0.2">
      <c r="A161" s="39">
        <f t="shared" si="5"/>
        <v>6</v>
      </c>
      <c r="B161" s="62" t="s">
        <v>82</v>
      </c>
      <c r="C161" s="62" t="s">
        <v>81</v>
      </c>
      <c r="D161" s="63" t="s">
        <v>28</v>
      </c>
      <c r="E161" s="63">
        <v>44</v>
      </c>
      <c r="F161" s="66"/>
      <c r="G161" s="80">
        <f t="shared" si="4"/>
        <v>0</v>
      </c>
    </row>
    <row r="162" spans="1:8" ht="15.75" customHeight="1" x14ac:dyDescent="0.2">
      <c r="A162" s="39">
        <f t="shared" si="5"/>
        <v>7</v>
      </c>
      <c r="B162" s="62" t="s">
        <v>226</v>
      </c>
      <c r="C162" s="62" t="s">
        <v>81</v>
      </c>
      <c r="D162" s="63" t="s">
        <v>28</v>
      </c>
      <c r="E162" s="63">
        <v>26</v>
      </c>
      <c r="F162" s="66"/>
      <c r="G162" s="80">
        <f t="shared" si="4"/>
        <v>0</v>
      </c>
    </row>
    <row r="163" spans="1:8" ht="15.75" customHeight="1" x14ac:dyDescent="0.2">
      <c r="A163" s="39">
        <f t="shared" si="5"/>
        <v>8</v>
      </c>
      <c r="B163" s="62" t="s">
        <v>122</v>
      </c>
      <c r="C163" s="62" t="s">
        <v>80</v>
      </c>
      <c r="D163" s="63" t="s">
        <v>26</v>
      </c>
      <c r="E163" s="63">
        <v>24111</v>
      </c>
      <c r="F163" s="66"/>
      <c r="G163" s="80">
        <f>+F163*E163</f>
        <v>0</v>
      </c>
    </row>
    <row r="164" spans="1:8" ht="15.75" customHeight="1" x14ac:dyDescent="0.2">
      <c r="A164" s="45"/>
      <c r="B164" s="72"/>
      <c r="C164" s="72"/>
      <c r="D164" s="73"/>
      <c r="E164" s="73"/>
      <c r="F164" s="81"/>
      <c r="G164" s="82"/>
    </row>
    <row r="165" spans="1:8" ht="15.75" customHeight="1" x14ac:dyDescent="0.2">
      <c r="A165" s="148" t="s">
        <v>22</v>
      </c>
      <c r="B165" s="149"/>
      <c r="C165" s="149"/>
      <c r="D165" s="149"/>
      <c r="E165" s="150"/>
      <c r="F165" s="189">
        <f>SUM(G154:G161)</f>
        <v>0</v>
      </c>
      <c r="G165" s="190"/>
    </row>
    <row r="166" spans="1:8" ht="15.75" customHeight="1" x14ac:dyDescent="0.2">
      <c r="A166" s="87"/>
      <c r="B166" s="88"/>
      <c r="C166" s="88"/>
      <c r="D166" s="88"/>
      <c r="E166" s="88"/>
      <c r="F166" s="29"/>
      <c r="G166" s="30"/>
    </row>
    <row r="167" spans="1:8" ht="15.75" customHeight="1" x14ac:dyDescent="0.2">
      <c r="A167" s="134" t="s">
        <v>18</v>
      </c>
      <c r="B167" s="135"/>
      <c r="C167" s="135"/>
      <c r="D167" s="135"/>
      <c r="E167" s="135"/>
      <c r="F167" s="135"/>
      <c r="G167" s="136"/>
      <c r="H167" s="25"/>
    </row>
    <row r="168" spans="1:8" ht="15.75" customHeight="1" x14ac:dyDescent="0.2">
      <c r="A168" s="89">
        <v>1</v>
      </c>
      <c r="B168" s="91" t="s">
        <v>123</v>
      </c>
      <c r="C168" s="91" t="s">
        <v>76</v>
      </c>
      <c r="D168" s="97" t="s">
        <v>28</v>
      </c>
      <c r="E168" s="97">
        <v>1</v>
      </c>
      <c r="F168" s="99"/>
      <c r="G168" s="102"/>
    </row>
    <row r="169" spans="1:8" ht="15.75" customHeight="1" x14ac:dyDescent="0.2">
      <c r="A169" s="55">
        <v>2</v>
      </c>
      <c r="B169" s="92" t="s">
        <v>124</v>
      </c>
      <c r="C169" s="61" t="s">
        <v>77</v>
      </c>
      <c r="D169" s="54" t="s">
        <v>26</v>
      </c>
      <c r="E169" s="54">
        <v>98</v>
      </c>
      <c r="F169" s="100"/>
      <c r="G169" s="103"/>
    </row>
    <row r="170" spans="1:8" ht="15.75" customHeight="1" x14ac:dyDescent="0.2">
      <c r="A170" s="55">
        <v>3</v>
      </c>
      <c r="B170" s="93" t="s">
        <v>125</v>
      </c>
      <c r="C170" s="61" t="s">
        <v>77</v>
      </c>
      <c r="D170" s="54" t="s">
        <v>26</v>
      </c>
      <c r="E170" s="54">
        <v>50</v>
      </c>
      <c r="F170" s="100"/>
      <c r="G170" s="103"/>
    </row>
    <row r="171" spans="1:8" ht="15.75" customHeight="1" x14ac:dyDescent="0.2">
      <c r="A171" s="55">
        <v>4</v>
      </c>
      <c r="B171" s="93" t="s">
        <v>126</v>
      </c>
      <c r="C171" s="61" t="s">
        <v>77</v>
      </c>
      <c r="D171" s="54" t="s">
        <v>26</v>
      </c>
      <c r="E171" s="54">
        <v>194</v>
      </c>
      <c r="F171" s="100"/>
      <c r="G171" s="103"/>
    </row>
    <row r="172" spans="1:8" ht="15.75" customHeight="1" x14ac:dyDescent="0.2">
      <c r="A172" s="55">
        <v>5</v>
      </c>
      <c r="B172" s="93" t="s">
        <v>257</v>
      </c>
      <c r="C172" s="61" t="s">
        <v>77</v>
      </c>
      <c r="D172" s="54" t="s">
        <v>26</v>
      </c>
      <c r="E172" s="54">
        <v>407</v>
      </c>
      <c r="F172" s="100"/>
      <c r="G172" s="103"/>
    </row>
    <row r="173" spans="1:8" ht="15.75" customHeight="1" x14ac:dyDescent="0.2">
      <c r="A173" s="55">
        <v>6</v>
      </c>
      <c r="B173" s="93" t="s">
        <v>127</v>
      </c>
      <c r="C173" s="61" t="s">
        <v>80</v>
      </c>
      <c r="D173" s="54" t="s">
        <v>28</v>
      </c>
      <c r="E173" s="54">
        <v>8</v>
      </c>
      <c r="F173" s="100"/>
      <c r="G173" s="103"/>
    </row>
    <row r="174" spans="1:8" ht="15.75" customHeight="1" x14ac:dyDescent="0.2">
      <c r="A174" s="55">
        <v>7</v>
      </c>
      <c r="B174" s="93" t="s">
        <v>128</v>
      </c>
      <c r="C174" s="61" t="s">
        <v>80</v>
      </c>
      <c r="D174" s="54" t="s">
        <v>28</v>
      </c>
      <c r="E174" s="54">
        <v>5</v>
      </c>
      <c r="F174" s="100"/>
      <c r="G174" s="103"/>
    </row>
    <row r="175" spans="1:8" ht="15.75" customHeight="1" x14ac:dyDescent="0.2">
      <c r="A175" s="55">
        <v>8</v>
      </c>
      <c r="B175" s="93" t="s">
        <v>129</v>
      </c>
      <c r="C175" s="61" t="s">
        <v>80</v>
      </c>
      <c r="D175" s="54" t="s">
        <v>28</v>
      </c>
      <c r="E175" s="54">
        <v>8</v>
      </c>
      <c r="F175" s="100"/>
      <c r="G175" s="103"/>
    </row>
    <row r="176" spans="1:8" ht="15.75" customHeight="1" x14ac:dyDescent="0.2">
      <c r="A176" s="55">
        <v>9</v>
      </c>
      <c r="B176" s="93" t="s">
        <v>130</v>
      </c>
      <c r="C176" s="61" t="s">
        <v>80</v>
      </c>
      <c r="D176" s="54" t="s">
        <v>28</v>
      </c>
      <c r="E176" s="54">
        <v>8</v>
      </c>
      <c r="F176" s="100"/>
      <c r="G176" s="103"/>
    </row>
    <row r="177" spans="1:7" ht="15.75" customHeight="1" x14ac:dyDescent="0.2">
      <c r="A177" s="55">
        <v>10</v>
      </c>
      <c r="B177" s="93" t="s">
        <v>131</v>
      </c>
      <c r="C177" s="61" t="s">
        <v>80</v>
      </c>
      <c r="D177" s="54" t="s">
        <v>28</v>
      </c>
      <c r="E177" s="54">
        <v>1</v>
      </c>
      <c r="F177" s="100"/>
      <c r="G177" s="103"/>
    </row>
    <row r="178" spans="1:7" ht="15.75" customHeight="1" x14ac:dyDescent="0.2">
      <c r="A178" s="55">
        <v>11</v>
      </c>
      <c r="B178" s="94" t="s">
        <v>230</v>
      </c>
      <c r="C178" s="61" t="s">
        <v>80</v>
      </c>
      <c r="D178" s="54" t="s">
        <v>28</v>
      </c>
      <c r="E178" s="54">
        <v>3</v>
      </c>
      <c r="F178" s="100"/>
      <c r="G178" s="103"/>
    </row>
    <row r="179" spans="1:7" ht="15.75" customHeight="1" x14ac:dyDescent="0.2">
      <c r="A179" s="55">
        <v>12</v>
      </c>
      <c r="B179" s="93" t="s">
        <v>132</v>
      </c>
      <c r="C179" s="61" t="s">
        <v>80</v>
      </c>
      <c r="D179" s="54" t="s">
        <v>28</v>
      </c>
      <c r="E179" s="54">
        <v>4</v>
      </c>
      <c r="F179" s="100"/>
      <c r="G179" s="103"/>
    </row>
    <row r="180" spans="1:7" ht="15.75" customHeight="1" x14ac:dyDescent="0.2">
      <c r="A180" s="55">
        <v>13</v>
      </c>
      <c r="B180" s="93" t="s">
        <v>133</v>
      </c>
      <c r="C180" s="61" t="s">
        <v>80</v>
      </c>
      <c r="D180" s="54" t="s">
        <v>28</v>
      </c>
      <c r="E180" s="54">
        <v>3</v>
      </c>
      <c r="F180" s="100"/>
      <c r="G180" s="103"/>
    </row>
    <row r="181" spans="1:7" ht="15.75" customHeight="1" x14ac:dyDescent="0.2">
      <c r="A181" s="55">
        <v>14</v>
      </c>
      <c r="B181" s="93" t="s">
        <v>134</v>
      </c>
      <c r="C181" s="61" t="s">
        <v>80</v>
      </c>
      <c r="D181" s="54" t="s">
        <v>26</v>
      </c>
      <c r="E181" s="65">
        <v>1360</v>
      </c>
      <c r="F181" s="100"/>
      <c r="G181" s="103"/>
    </row>
    <row r="182" spans="1:7" ht="15.75" customHeight="1" x14ac:dyDescent="0.2">
      <c r="A182" s="55">
        <v>15</v>
      </c>
      <c r="B182" s="93" t="s">
        <v>135</v>
      </c>
      <c r="C182" s="61" t="s">
        <v>80</v>
      </c>
      <c r="D182" s="54" t="s">
        <v>26</v>
      </c>
      <c r="E182" s="54">
        <v>172</v>
      </c>
      <c r="F182" s="100"/>
      <c r="G182" s="103"/>
    </row>
    <row r="183" spans="1:7" ht="15.75" customHeight="1" x14ac:dyDescent="0.2">
      <c r="A183" s="55">
        <v>16</v>
      </c>
      <c r="B183" s="93" t="s">
        <v>136</v>
      </c>
      <c r="C183" s="61" t="s">
        <v>80</v>
      </c>
      <c r="D183" s="54" t="s">
        <v>26</v>
      </c>
      <c r="E183" s="54">
        <v>637</v>
      </c>
      <c r="F183" s="100"/>
      <c r="G183" s="103"/>
    </row>
    <row r="184" spans="1:7" ht="15.75" customHeight="1" x14ac:dyDescent="0.2">
      <c r="A184" s="55">
        <v>17</v>
      </c>
      <c r="B184" s="93" t="s">
        <v>137</v>
      </c>
      <c r="C184" s="61" t="s">
        <v>80</v>
      </c>
      <c r="D184" s="54" t="s">
        <v>26</v>
      </c>
      <c r="E184" s="65">
        <v>571</v>
      </c>
      <c r="F184" s="100"/>
      <c r="G184" s="103"/>
    </row>
    <row r="185" spans="1:7" ht="15.75" customHeight="1" x14ac:dyDescent="0.2">
      <c r="A185" s="55">
        <v>18</v>
      </c>
      <c r="B185" s="93" t="s">
        <v>138</v>
      </c>
      <c r="C185" s="61" t="s">
        <v>80</v>
      </c>
      <c r="D185" s="54" t="s">
        <v>26</v>
      </c>
      <c r="E185" s="65">
        <v>1155</v>
      </c>
      <c r="F185" s="100"/>
      <c r="G185" s="103"/>
    </row>
    <row r="186" spans="1:7" ht="15.75" customHeight="1" x14ac:dyDescent="0.2">
      <c r="A186" s="55">
        <v>19</v>
      </c>
      <c r="B186" s="93" t="s">
        <v>231</v>
      </c>
      <c r="C186" s="61" t="s">
        <v>80</v>
      </c>
      <c r="D186" s="54" t="s">
        <v>26</v>
      </c>
      <c r="E186" s="65">
        <v>8</v>
      </c>
      <c r="F186" s="100"/>
      <c r="G186" s="103"/>
    </row>
    <row r="187" spans="1:7" ht="15.75" customHeight="1" x14ac:dyDescent="0.2">
      <c r="A187" s="55">
        <v>20</v>
      </c>
      <c r="B187" s="93" t="s">
        <v>139</v>
      </c>
      <c r="C187" s="61" t="s">
        <v>80</v>
      </c>
      <c r="D187" s="54" t="s">
        <v>26</v>
      </c>
      <c r="E187" s="65">
        <v>2000</v>
      </c>
      <c r="F187" s="100"/>
      <c r="G187" s="103"/>
    </row>
    <row r="188" spans="1:7" ht="15.75" customHeight="1" x14ac:dyDescent="0.2">
      <c r="A188" s="55">
        <v>21</v>
      </c>
      <c r="B188" s="93" t="s">
        <v>232</v>
      </c>
      <c r="C188" s="61" t="s">
        <v>80</v>
      </c>
      <c r="D188" s="54" t="s">
        <v>26</v>
      </c>
      <c r="E188" s="65">
        <v>4</v>
      </c>
      <c r="F188" s="100"/>
      <c r="G188" s="103"/>
    </row>
    <row r="189" spans="1:7" ht="15.75" customHeight="1" x14ac:dyDescent="0.2">
      <c r="A189" s="55">
        <v>22</v>
      </c>
      <c r="B189" s="93" t="s">
        <v>233</v>
      </c>
      <c r="C189" s="61" t="s">
        <v>80</v>
      </c>
      <c r="D189" s="54" t="s">
        <v>28</v>
      </c>
      <c r="E189" s="65">
        <v>5</v>
      </c>
      <c r="F189" s="100"/>
      <c r="G189" s="103"/>
    </row>
    <row r="190" spans="1:7" ht="15.75" customHeight="1" x14ac:dyDescent="0.2">
      <c r="A190" s="55">
        <v>23</v>
      </c>
      <c r="B190" s="93" t="s">
        <v>140</v>
      </c>
      <c r="C190" s="61" t="s">
        <v>80</v>
      </c>
      <c r="D190" s="54" t="s">
        <v>28</v>
      </c>
      <c r="E190" s="54">
        <v>1</v>
      </c>
      <c r="F190" s="100"/>
      <c r="G190" s="103"/>
    </row>
    <row r="191" spans="1:7" ht="15.75" customHeight="1" x14ac:dyDescent="0.2">
      <c r="A191" s="55">
        <v>24</v>
      </c>
      <c r="B191" s="93" t="s">
        <v>141</v>
      </c>
      <c r="C191" s="61" t="s">
        <v>80</v>
      </c>
      <c r="D191" s="54" t="s">
        <v>28</v>
      </c>
      <c r="E191" s="54">
        <v>3</v>
      </c>
      <c r="F191" s="100"/>
      <c r="G191" s="103"/>
    </row>
    <row r="192" spans="1:7" ht="15.75" customHeight="1" x14ac:dyDescent="0.2">
      <c r="A192" s="55">
        <v>25</v>
      </c>
      <c r="B192" s="93" t="s">
        <v>142</v>
      </c>
      <c r="C192" s="61" t="s">
        <v>80</v>
      </c>
      <c r="D192" s="54" t="s">
        <v>28</v>
      </c>
      <c r="E192" s="54">
        <v>2</v>
      </c>
      <c r="F192" s="100"/>
      <c r="G192" s="103"/>
    </row>
    <row r="193" spans="1:7" ht="15.75" customHeight="1" x14ac:dyDescent="0.2">
      <c r="A193" s="55">
        <v>26</v>
      </c>
      <c r="B193" s="93" t="s">
        <v>143</v>
      </c>
      <c r="C193" s="61" t="s">
        <v>80</v>
      </c>
      <c r="D193" s="54" t="s">
        <v>28</v>
      </c>
      <c r="E193" s="54">
        <v>1</v>
      </c>
      <c r="F193" s="100"/>
      <c r="G193" s="103"/>
    </row>
    <row r="194" spans="1:7" ht="15.75" customHeight="1" x14ac:dyDescent="0.2">
      <c r="A194" s="55">
        <v>27</v>
      </c>
      <c r="B194" s="93" t="s">
        <v>234</v>
      </c>
      <c r="C194" s="61" t="s">
        <v>80</v>
      </c>
      <c r="D194" s="54" t="s">
        <v>28</v>
      </c>
      <c r="E194" s="54">
        <v>1</v>
      </c>
      <c r="F194" s="100"/>
      <c r="G194" s="103"/>
    </row>
    <row r="195" spans="1:7" ht="15.75" customHeight="1" x14ac:dyDescent="0.2">
      <c r="A195" s="55">
        <v>28</v>
      </c>
      <c r="B195" s="93" t="s">
        <v>144</v>
      </c>
      <c r="C195" s="61" t="s">
        <v>80</v>
      </c>
      <c r="D195" s="54" t="s">
        <v>28</v>
      </c>
      <c r="E195" s="54">
        <v>2</v>
      </c>
      <c r="F195" s="100"/>
      <c r="G195" s="103"/>
    </row>
    <row r="196" spans="1:7" ht="15.75" customHeight="1" x14ac:dyDescent="0.2">
      <c r="A196" s="55">
        <v>29</v>
      </c>
      <c r="B196" s="93" t="s">
        <v>235</v>
      </c>
      <c r="C196" s="61" t="s">
        <v>80</v>
      </c>
      <c r="D196" s="54" t="s">
        <v>28</v>
      </c>
      <c r="E196" s="54">
        <v>2</v>
      </c>
      <c r="F196" s="100"/>
      <c r="G196" s="103"/>
    </row>
    <row r="197" spans="1:7" ht="15.75" customHeight="1" x14ac:dyDescent="0.2">
      <c r="A197" s="55">
        <v>30</v>
      </c>
      <c r="B197" s="93" t="s">
        <v>145</v>
      </c>
      <c r="C197" s="61" t="s">
        <v>80</v>
      </c>
      <c r="D197" s="54" t="s">
        <v>28</v>
      </c>
      <c r="E197" s="54">
        <v>2</v>
      </c>
      <c r="F197" s="100"/>
      <c r="G197" s="103"/>
    </row>
    <row r="198" spans="1:7" ht="15.75" customHeight="1" x14ac:dyDescent="0.2">
      <c r="A198" s="55">
        <v>31</v>
      </c>
      <c r="B198" s="93" t="s">
        <v>146</v>
      </c>
      <c r="C198" s="61" t="s">
        <v>80</v>
      </c>
      <c r="D198" s="54" t="s">
        <v>28</v>
      </c>
      <c r="E198" s="54">
        <v>5</v>
      </c>
      <c r="F198" s="100"/>
      <c r="G198" s="103"/>
    </row>
    <row r="199" spans="1:7" ht="15.75" customHeight="1" x14ac:dyDescent="0.2">
      <c r="A199" s="55">
        <v>32</v>
      </c>
      <c r="B199" s="93" t="s">
        <v>147</v>
      </c>
      <c r="C199" s="61" t="s">
        <v>80</v>
      </c>
      <c r="D199" s="54" t="s">
        <v>28</v>
      </c>
      <c r="E199" s="54">
        <v>2</v>
      </c>
      <c r="F199" s="100"/>
      <c r="G199" s="103"/>
    </row>
    <row r="200" spans="1:7" ht="15.75" customHeight="1" x14ac:dyDescent="0.2">
      <c r="A200" s="55">
        <v>33</v>
      </c>
      <c r="B200" s="93" t="s">
        <v>148</v>
      </c>
      <c r="C200" s="61" t="s">
        <v>80</v>
      </c>
      <c r="D200" s="54" t="s">
        <v>28</v>
      </c>
      <c r="E200" s="54">
        <v>2</v>
      </c>
      <c r="F200" s="100"/>
      <c r="G200" s="103"/>
    </row>
    <row r="201" spans="1:7" ht="15.75" customHeight="1" x14ac:dyDescent="0.2">
      <c r="A201" s="55">
        <v>34</v>
      </c>
      <c r="B201" s="93" t="s">
        <v>149</v>
      </c>
      <c r="C201" s="61" t="s">
        <v>80</v>
      </c>
      <c r="D201" s="54" t="s">
        <v>28</v>
      </c>
      <c r="E201" s="54">
        <v>1</v>
      </c>
      <c r="F201" s="100"/>
      <c r="G201" s="103"/>
    </row>
    <row r="202" spans="1:7" ht="15.75" customHeight="1" x14ac:dyDescent="0.2">
      <c r="A202" s="55">
        <v>36</v>
      </c>
      <c r="B202" s="93" t="s">
        <v>150</v>
      </c>
      <c r="C202" s="61" t="s">
        <v>80</v>
      </c>
      <c r="D202" s="54" t="s">
        <v>28</v>
      </c>
      <c r="E202" s="54">
        <v>1</v>
      </c>
      <c r="F202" s="100"/>
      <c r="G202" s="103"/>
    </row>
    <row r="203" spans="1:7" ht="15.75" customHeight="1" x14ac:dyDescent="0.2">
      <c r="A203" s="55">
        <v>37</v>
      </c>
      <c r="B203" s="93" t="s">
        <v>236</v>
      </c>
      <c r="C203" s="61" t="s">
        <v>80</v>
      </c>
      <c r="D203" s="54" t="s">
        <v>28</v>
      </c>
      <c r="E203" s="54">
        <v>2</v>
      </c>
      <c r="F203" s="100"/>
      <c r="G203" s="103"/>
    </row>
    <row r="204" spans="1:7" ht="15.75" customHeight="1" x14ac:dyDescent="0.2">
      <c r="A204" s="55">
        <v>38</v>
      </c>
      <c r="B204" s="93" t="s">
        <v>237</v>
      </c>
      <c r="C204" s="61" t="s">
        <v>80</v>
      </c>
      <c r="D204" s="54" t="s">
        <v>28</v>
      </c>
      <c r="E204" s="54">
        <v>2</v>
      </c>
      <c r="F204" s="100"/>
      <c r="G204" s="103"/>
    </row>
    <row r="205" spans="1:7" ht="15.75" customHeight="1" x14ac:dyDescent="0.2">
      <c r="A205" s="55">
        <v>39</v>
      </c>
      <c r="B205" s="93" t="s">
        <v>238</v>
      </c>
      <c r="C205" s="61" t="s">
        <v>80</v>
      </c>
      <c r="D205" s="54" t="s">
        <v>28</v>
      </c>
      <c r="E205" s="54">
        <v>2</v>
      </c>
      <c r="F205" s="100"/>
      <c r="G205" s="103"/>
    </row>
    <row r="206" spans="1:7" ht="15.75" customHeight="1" x14ac:dyDescent="0.2">
      <c r="A206" s="55">
        <v>40</v>
      </c>
      <c r="B206" s="93" t="s">
        <v>239</v>
      </c>
      <c r="C206" s="61" t="s">
        <v>80</v>
      </c>
      <c r="D206" s="54" t="s">
        <v>28</v>
      </c>
      <c r="E206" s="54">
        <v>3</v>
      </c>
      <c r="F206" s="100"/>
      <c r="G206" s="103"/>
    </row>
    <row r="207" spans="1:7" ht="15.75" customHeight="1" x14ac:dyDescent="0.2">
      <c r="A207" s="55">
        <v>41</v>
      </c>
      <c r="B207" s="93" t="s">
        <v>240</v>
      </c>
      <c r="C207" s="61" t="s">
        <v>81</v>
      </c>
      <c r="D207" s="54" t="s">
        <v>28</v>
      </c>
      <c r="E207" s="54">
        <v>3</v>
      </c>
      <c r="F207" s="100"/>
      <c r="G207" s="103"/>
    </row>
    <row r="208" spans="1:7" ht="15.75" customHeight="1" x14ac:dyDescent="0.2">
      <c r="A208" s="55">
        <v>42</v>
      </c>
      <c r="B208" s="93" t="s">
        <v>241</v>
      </c>
      <c r="C208" s="61" t="s">
        <v>151</v>
      </c>
      <c r="D208" s="54" t="s">
        <v>28</v>
      </c>
      <c r="E208" s="54">
        <v>10</v>
      </c>
      <c r="F208" s="100"/>
      <c r="G208" s="103"/>
    </row>
    <row r="209" spans="1:7" ht="15.75" customHeight="1" x14ac:dyDescent="0.2">
      <c r="A209" s="55">
        <v>43</v>
      </c>
      <c r="B209" s="93" t="s">
        <v>267</v>
      </c>
      <c r="C209" s="61" t="s">
        <v>270</v>
      </c>
      <c r="D209" s="54" t="s">
        <v>26</v>
      </c>
      <c r="E209" s="54">
        <v>620</v>
      </c>
      <c r="F209" s="100"/>
      <c r="G209" s="103"/>
    </row>
    <row r="210" spans="1:7" ht="15.75" customHeight="1" x14ac:dyDescent="0.2">
      <c r="A210" s="55">
        <v>44</v>
      </c>
      <c r="B210" s="93" t="s">
        <v>268</v>
      </c>
      <c r="C210" s="61" t="s">
        <v>271</v>
      </c>
      <c r="D210" s="54" t="s">
        <v>28</v>
      </c>
      <c r="E210" s="54">
        <v>1</v>
      </c>
      <c r="F210" s="100"/>
      <c r="G210" s="103"/>
    </row>
    <row r="211" spans="1:7" ht="15.75" customHeight="1" x14ac:dyDescent="0.2">
      <c r="A211" s="55">
        <v>45</v>
      </c>
      <c r="B211" s="93" t="s">
        <v>269</v>
      </c>
      <c r="C211" s="61" t="s">
        <v>272</v>
      </c>
      <c r="D211" s="54" t="s">
        <v>26</v>
      </c>
      <c r="E211" s="54">
        <v>95</v>
      </c>
      <c r="F211" s="100"/>
      <c r="G211" s="103"/>
    </row>
    <row r="212" spans="1:7" ht="15.75" customHeight="1" x14ac:dyDescent="0.25">
      <c r="A212" s="90"/>
      <c r="B212" s="95"/>
      <c r="C212" s="96"/>
      <c r="D212" s="98"/>
      <c r="E212" s="98"/>
      <c r="F212" s="101"/>
      <c r="G212" s="104"/>
    </row>
    <row r="213" spans="1:7" ht="15.75" customHeight="1" x14ac:dyDescent="0.2">
      <c r="A213" s="148" t="s">
        <v>256</v>
      </c>
      <c r="B213" s="149"/>
      <c r="C213" s="149"/>
      <c r="D213" s="149"/>
      <c r="E213" s="150"/>
      <c r="F213" s="178"/>
      <c r="G213" s="179"/>
    </row>
    <row r="214" spans="1:7" s="4" customFormat="1" ht="15.75" customHeight="1" x14ac:dyDescent="0.2">
      <c r="A214" s="5"/>
      <c r="B214" s="154"/>
      <c r="C214" s="154"/>
      <c r="D214" s="154"/>
      <c r="E214" s="154"/>
      <c r="F214" s="154"/>
      <c r="G214" s="154"/>
    </row>
    <row r="215" spans="1:7" s="4" customFormat="1" ht="15.75" customHeight="1" x14ac:dyDescent="0.2">
      <c r="A215" s="5"/>
      <c r="B215" s="183" t="s">
        <v>9</v>
      </c>
      <c r="C215" s="183"/>
      <c r="D215" s="183"/>
      <c r="E215" s="183"/>
      <c r="F215" s="183"/>
      <c r="G215" s="183"/>
    </row>
    <row r="216" spans="1:7" s="4" customFormat="1" ht="15.75" customHeight="1" x14ac:dyDescent="0.2">
      <c r="A216" s="1"/>
      <c r="B216" s="184" t="str">
        <f>A12</f>
        <v>UNIT I: WATER IMPROVEMENTS</v>
      </c>
      <c r="C216" s="185"/>
      <c r="D216" s="185"/>
      <c r="E216" s="186"/>
      <c r="F216" s="180">
        <f>F30</f>
        <v>0</v>
      </c>
      <c r="G216" s="181"/>
    </row>
    <row r="217" spans="1:7" s="4" customFormat="1" ht="15.75" customHeight="1" x14ac:dyDescent="0.2">
      <c r="A217" s="1"/>
      <c r="B217" s="182" t="str">
        <f>A32</f>
        <v>UNIT II: SANITARY SEWER IMPROVEMENTS</v>
      </c>
      <c r="C217" s="172"/>
      <c r="D217" s="172"/>
      <c r="E217" s="173"/>
      <c r="F217" s="169">
        <f>F57</f>
        <v>0</v>
      </c>
      <c r="G217" s="170"/>
    </row>
    <row r="218" spans="1:7" s="4" customFormat="1" ht="15.75" customHeight="1" x14ac:dyDescent="0.2">
      <c r="A218" s="1"/>
      <c r="B218" s="171" t="s">
        <v>15</v>
      </c>
      <c r="C218" s="172"/>
      <c r="D218" s="172"/>
      <c r="E218" s="173"/>
      <c r="F218" s="169">
        <f>F94</f>
        <v>0</v>
      </c>
      <c r="G218" s="170"/>
    </row>
    <row r="219" spans="1:7" s="4" customFormat="1" ht="15.75" customHeight="1" x14ac:dyDescent="0.2">
      <c r="A219" s="1"/>
      <c r="B219" s="171" t="s">
        <v>16</v>
      </c>
      <c r="C219" s="172"/>
      <c r="D219" s="172"/>
      <c r="E219" s="173"/>
      <c r="F219" s="169">
        <f>F153</f>
        <v>0</v>
      </c>
      <c r="G219" s="170"/>
    </row>
    <row r="220" spans="1:7" s="4" customFormat="1" ht="15.75" customHeight="1" x14ac:dyDescent="0.2">
      <c r="A220" s="1"/>
      <c r="B220" s="171" t="s">
        <v>17</v>
      </c>
      <c r="C220" s="172"/>
      <c r="D220" s="172"/>
      <c r="E220" s="173"/>
      <c r="F220" s="169">
        <f>F165</f>
        <v>0</v>
      </c>
      <c r="G220" s="170"/>
    </row>
    <row r="221" spans="1:7" s="4" customFormat="1" ht="15.75" customHeight="1" x14ac:dyDescent="0.2">
      <c r="A221" s="1"/>
      <c r="B221" s="163" t="s">
        <v>18</v>
      </c>
      <c r="C221" s="164"/>
      <c r="D221" s="164"/>
      <c r="E221" s="165"/>
      <c r="F221" s="174">
        <f>F213</f>
        <v>0</v>
      </c>
      <c r="G221" s="175"/>
    </row>
    <row r="222" spans="1:7" s="4" customFormat="1" ht="15.75" customHeight="1" x14ac:dyDescent="0.2">
      <c r="A222" s="1"/>
      <c r="B222" s="166"/>
      <c r="C222" s="167"/>
      <c r="D222" s="167"/>
      <c r="E222" s="168"/>
      <c r="F222" s="176"/>
      <c r="G222" s="177"/>
    </row>
    <row r="223" spans="1:7" s="4" customFormat="1" ht="15.75" customHeight="1" x14ac:dyDescent="0.25">
      <c r="A223" s="1"/>
      <c r="B223" s="129" t="s">
        <v>14</v>
      </c>
      <c r="C223" s="129"/>
      <c r="D223" s="129"/>
      <c r="E223" s="130"/>
      <c r="F223" s="127">
        <f>SUM(F216:F221)</f>
        <v>0</v>
      </c>
      <c r="G223" s="128"/>
    </row>
    <row r="224" spans="1:7" s="4" customFormat="1" ht="15.75" customHeight="1" x14ac:dyDescent="0.2">
      <c r="A224" s="1"/>
      <c r="B224" s="154"/>
      <c r="C224" s="154"/>
      <c r="D224" s="154"/>
      <c r="E224" s="154"/>
      <c r="F224" s="154"/>
      <c r="G224" s="154"/>
    </row>
    <row r="225" spans="1:7" s="4" customFormat="1" ht="15.75" customHeight="1" x14ac:dyDescent="0.2">
      <c r="A225" s="1"/>
      <c r="B225" s="154"/>
      <c r="C225" s="154"/>
      <c r="D225" s="154"/>
      <c r="E225" s="154"/>
      <c r="F225" s="154"/>
      <c r="G225" s="154"/>
    </row>
    <row r="226" spans="1:7" ht="15.75" customHeight="1" x14ac:dyDescent="0.2">
      <c r="A226" s="1"/>
      <c r="B226" s="18" t="s">
        <v>29</v>
      </c>
      <c r="C226" s="10"/>
      <c r="D226" s="10"/>
      <c r="E226" s="21"/>
      <c r="F226" s="11"/>
      <c r="G226" s="12"/>
    </row>
    <row r="227" spans="1:7" ht="15.75" customHeight="1" x14ac:dyDescent="0.25">
      <c r="A227" s="1"/>
      <c r="B227" s="155"/>
      <c r="C227" s="155"/>
      <c r="D227" s="155"/>
      <c r="E227" s="155"/>
      <c r="F227" s="155"/>
      <c r="G227" s="13"/>
    </row>
    <row r="228" spans="1:7" ht="15.75" customHeight="1" x14ac:dyDescent="0.25">
      <c r="A228" s="1"/>
      <c r="B228" s="16" t="s">
        <v>30</v>
      </c>
      <c r="C228" s="6" t="s">
        <v>35</v>
      </c>
      <c r="D228" s="158" t="s">
        <v>40</v>
      </c>
      <c r="E228" s="159"/>
      <c r="F228" s="159"/>
      <c r="G228" s="159"/>
    </row>
    <row r="229" spans="1:7" ht="15.75" customHeight="1" x14ac:dyDescent="0.25">
      <c r="A229" s="1"/>
      <c r="B229" s="17" t="s">
        <v>31</v>
      </c>
      <c r="C229" s="6"/>
      <c r="D229" s="158"/>
      <c r="E229" s="159"/>
      <c r="F229" s="159"/>
      <c r="G229" s="159"/>
    </row>
    <row r="230" spans="1:7" ht="15.75" customHeight="1" thickBot="1" x14ac:dyDescent="0.3">
      <c r="A230" s="1"/>
      <c r="B230" s="17" t="s">
        <v>32</v>
      </c>
      <c r="C230" s="6"/>
      <c r="D230" s="160" t="s">
        <v>41</v>
      </c>
      <c r="E230" s="161"/>
      <c r="F230" s="161"/>
      <c r="G230" s="13"/>
    </row>
    <row r="231" spans="1:7" ht="15.75" customHeight="1" x14ac:dyDescent="0.25">
      <c r="A231" s="1"/>
      <c r="B231" s="17" t="s">
        <v>33</v>
      </c>
      <c r="C231" s="6" t="s">
        <v>36</v>
      </c>
      <c r="D231" s="158" t="s">
        <v>38</v>
      </c>
      <c r="E231" s="159"/>
      <c r="F231" s="159"/>
      <c r="G231" s="159"/>
    </row>
    <row r="232" spans="1:7" ht="15.75" customHeight="1" x14ac:dyDescent="0.25">
      <c r="A232" s="1"/>
      <c r="B232" s="17" t="s">
        <v>34</v>
      </c>
      <c r="C232" s="6" t="s">
        <v>37</v>
      </c>
      <c r="D232" s="158" t="s">
        <v>39</v>
      </c>
      <c r="E232" s="159"/>
      <c r="F232" s="159"/>
      <c r="G232" s="159"/>
    </row>
    <row r="233" spans="1:7" s="4" customFormat="1" ht="15.75" customHeight="1" x14ac:dyDescent="0.2">
      <c r="A233" s="1"/>
      <c r="B233" s="154"/>
      <c r="C233" s="154"/>
      <c r="D233" s="154"/>
      <c r="E233" s="154"/>
      <c r="F233" s="154"/>
      <c r="G233" s="154"/>
    </row>
    <row r="234" spans="1:7" ht="15.75" customHeight="1" x14ac:dyDescent="0.2">
      <c r="A234" s="1"/>
      <c r="B234" s="9"/>
      <c r="C234" s="10"/>
      <c r="D234" s="10"/>
      <c r="E234" s="21"/>
      <c r="F234" s="11"/>
      <c r="G234" s="12"/>
    </row>
    <row r="235" spans="1:7" ht="15.75" customHeight="1" x14ac:dyDescent="0.2">
      <c r="A235" s="1"/>
      <c r="B235" s="162" t="s">
        <v>24</v>
      </c>
      <c r="C235" s="162"/>
      <c r="D235" s="15">
        <v>300</v>
      </c>
      <c r="E235" s="162" t="s">
        <v>42</v>
      </c>
      <c r="F235" s="162"/>
      <c r="G235" s="162"/>
    </row>
    <row r="236" spans="1:7" ht="15.75" customHeight="1" x14ac:dyDescent="0.2">
      <c r="A236" s="1"/>
      <c r="B236" s="162" t="s">
        <v>25</v>
      </c>
      <c r="C236" s="162"/>
      <c r="D236" s="162"/>
      <c r="E236" s="22"/>
      <c r="F236" s="14"/>
      <c r="G236" s="14"/>
    </row>
    <row r="237" spans="1:7" s="4" customFormat="1" ht="15.75" customHeight="1" x14ac:dyDescent="0.2">
      <c r="A237" s="1"/>
      <c r="B237" s="154"/>
      <c r="C237" s="154"/>
      <c r="D237" s="154"/>
      <c r="E237" s="154"/>
      <c r="F237" s="154"/>
      <c r="G237" s="154"/>
    </row>
    <row r="238" spans="1:7" ht="15.75" customHeight="1" x14ac:dyDescent="0.2">
      <c r="A238" s="1"/>
      <c r="B238" s="157" t="s">
        <v>11</v>
      </c>
      <c r="C238" s="157"/>
      <c r="D238" s="157"/>
      <c r="E238" s="157"/>
      <c r="F238" s="157"/>
      <c r="G238" s="157"/>
    </row>
    <row r="239" spans="1:7" ht="15.75" customHeight="1" x14ac:dyDescent="0.25">
      <c r="A239" s="1"/>
      <c r="B239" s="156"/>
      <c r="C239" s="156"/>
      <c r="D239" s="156"/>
      <c r="E239" s="156"/>
      <c r="F239" s="156"/>
      <c r="G239" s="13"/>
    </row>
    <row r="240" spans="1:7" ht="15.75" customHeight="1" x14ac:dyDescent="0.2">
      <c r="A240" s="1"/>
      <c r="B240" s="1"/>
      <c r="C240" s="8"/>
      <c r="D240" s="1"/>
      <c r="E240" s="20"/>
      <c r="F240" s="1"/>
      <c r="G240" s="1"/>
    </row>
    <row r="241" spans="1:7" ht="15.75" customHeight="1" x14ac:dyDescent="0.2">
      <c r="A241" s="1"/>
      <c r="B241" s="1"/>
      <c r="C241" s="153"/>
      <c r="D241" s="153"/>
      <c r="E241" s="19"/>
      <c r="F241" s="1"/>
      <c r="G241" s="1"/>
    </row>
    <row r="242" spans="1:7" ht="15.75" customHeight="1" x14ac:dyDescent="0.2">
      <c r="A242" s="1"/>
      <c r="B242" s="1"/>
      <c r="C242" s="1"/>
      <c r="D242" s="1"/>
      <c r="E242" s="20"/>
      <c r="F242" s="1"/>
      <c r="G242" s="1"/>
    </row>
  </sheetData>
  <mergeCells count="67">
    <mergeCell ref="A4:C5"/>
    <mergeCell ref="E3:G3"/>
    <mergeCell ref="A6:C6"/>
    <mergeCell ref="A165:E165"/>
    <mergeCell ref="F165:G165"/>
    <mergeCell ref="E10:E11"/>
    <mergeCell ref="F94:G94"/>
    <mergeCell ref="A59:G59"/>
    <mergeCell ref="A32:G32"/>
    <mergeCell ref="C10:C11"/>
    <mergeCell ref="D10:D11"/>
    <mergeCell ref="A12:G12"/>
    <mergeCell ref="A10:A11"/>
    <mergeCell ref="A155:G155"/>
    <mergeCell ref="A153:E153"/>
    <mergeCell ref="F153:G153"/>
    <mergeCell ref="A167:G167"/>
    <mergeCell ref="F213:G213"/>
    <mergeCell ref="F218:G218"/>
    <mergeCell ref="F217:G217"/>
    <mergeCell ref="F216:G216"/>
    <mergeCell ref="A213:E213"/>
    <mergeCell ref="B217:E217"/>
    <mergeCell ref="B218:E218"/>
    <mergeCell ref="B215:G215"/>
    <mergeCell ref="B216:E216"/>
    <mergeCell ref="B214:G214"/>
    <mergeCell ref="B221:E221"/>
    <mergeCell ref="B222:E222"/>
    <mergeCell ref="F220:G220"/>
    <mergeCell ref="B219:E219"/>
    <mergeCell ref="B220:E220"/>
    <mergeCell ref="F221:G221"/>
    <mergeCell ref="F222:G222"/>
    <mergeCell ref="F219:G219"/>
    <mergeCell ref="C241:D241"/>
    <mergeCell ref="B225:G225"/>
    <mergeCell ref="B227:F227"/>
    <mergeCell ref="B239:F239"/>
    <mergeCell ref="B224:G224"/>
    <mergeCell ref="B238:G238"/>
    <mergeCell ref="B233:G233"/>
    <mergeCell ref="D231:G231"/>
    <mergeCell ref="D232:G232"/>
    <mergeCell ref="D229:G229"/>
    <mergeCell ref="D228:G228"/>
    <mergeCell ref="D230:F230"/>
    <mergeCell ref="B235:C235"/>
    <mergeCell ref="E235:G235"/>
    <mergeCell ref="B236:D236"/>
    <mergeCell ref="B237:G237"/>
    <mergeCell ref="F223:G223"/>
    <mergeCell ref="B223:E223"/>
    <mergeCell ref="B1:E1"/>
    <mergeCell ref="B2:E2"/>
    <mergeCell ref="E4:G5"/>
    <mergeCell ref="A96:G96"/>
    <mergeCell ref="F10:F11"/>
    <mergeCell ref="G10:G11"/>
    <mergeCell ref="A7:E9"/>
    <mergeCell ref="F7:G9"/>
    <mergeCell ref="A57:E57"/>
    <mergeCell ref="F57:G57"/>
    <mergeCell ref="A94:E94"/>
    <mergeCell ref="B10:B11"/>
    <mergeCell ref="A30:E30"/>
    <mergeCell ref="F30:G30"/>
  </mergeCells>
  <phoneticPr fontId="5" type="noConversion"/>
  <printOptions horizontalCentered="1"/>
  <pageMargins left="0.7" right="0.7" top="0.7" bottom="0.7" header="0.5" footer="0.5"/>
  <pageSetup scale="54" fitToHeight="0" orientation="portrait" r:id="rId1"/>
  <headerFooter alignWithMargins="0">
    <oddHeader>&amp;R&amp;8&amp;A
DAP - BID PROPOSAL
Page &amp;P of &amp;N</oddHeader>
    <oddFooter>&amp;L&amp;8CITY OF FORT WORTH
STANDARD CONSTRUCTION SPECIFICATION DOCUMENTS - DEVELOPER AWARDED PROJECTS
Form Version May 22, 2019&amp;R&amp;8&amp;F</oddFooter>
  </headerFooter>
  <rowBreaks count="3" manualBreakCount="3">
    <brk id="84" max="6" man="1"/>
    <brk id="153" max="6" man="1"/>
    <brk id="2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00 42 43</vt:lpstr>
      <vt:lpstr>'00 42 43'!Print_Area</vt:lpstr>
      <vt:lpstr>'00 42 43'!Print_Titles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Griffin</dc:creator>
  <cp:lastModifiedBy>Buchanan, Joseph</cp:lastModifiedBy>
  <cp:lastPrinted>2021-08-30T18:05:51Z</cp:lastPrinted>
  <dcterms:created xsi:type="dcterms:W3CDTF">2011-06-23T16:11:56Z</dcterms:created>
  <dcterms:modified xsi:type="dcterms:W3CDTF">2021-08-30T18:22:05Z</dcterms:modified>
</cp:coreProperties>
</file>